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35" windowWidth="16140" windowHeight="9990" activeTab="6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</sheets>
  <definedNames/>
  <calcPr fullCalcOnLoad="1"/>
</workbook>
</file>

<file path=xl/sharedStrings.xml><?xml version="1.0" encoding="utf-8"?>
<sst xmlns="http://schemas.openxmlformats.org/spreadsheetml/2006/main" count="4214" uniqueCount="1318">
  <si>
    <t xml:space="preserve">բ) Համայնքի վարչական տարածքում շենքերի, շինությունների, քաղաքաշինական այլ օբյեկտների վերակառուցման, ուժեղացման, վերականգնման, արդիականացման աշխատանքներ (բացառությամբ ՀՀ օրենսդրությամբ սահմանված` շինարարության թույլտվություն չպահանջվող դեպքերի) կատարելու թույլտվության համար </t>
  </si>
  <si>
    <t xml:space="preserve">բ) Նոտարական գրասենյակների կողմից նոտարական ծառայություններ կատարելու, նոտարական կարգով վավերացված փաստաթղթերի կրկնօրինակներ տալու, նշված մարմինների կողմից գործարքների նախագծեր և դիմումներ կազմելու, փաստաթղթերի պատճեններ հանելու և դրանցից քաղվածքներ տալու համար </t>
  </si>
  <si>
    <t>Համայնքի սեփականություն հանդիսացող, այդ թվում` տիրազուրկ, համայնքին որպես սեփականություն անցած ապրանքների (բացառությամբ հիմնական միջոց, ոչ նյութական կամ բարձրարժեք ակտիվ հանդիսացող, ինչպես նաև համայնքի պահուստներում պահվող ապրանքանյութական արժեքների) վաճառքից մուտքեր</t>
  </si>
  <si>
    <t>Ֆիզիկական անձանց և կազմակերպությունների նվիրաբերությունից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ընթացիկ ծախսերի ֆինանսավորման համար համայնքի բյուջե ստացված մուտքեր` տրամադրված արտաքին աղբյուրներից</t>
  </si>
  <si>
    <t>Ֆիզիկական անձանց և կազմակերպությունների նվիրաբերությունից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ընթացիկ ծախսերի ֆինանսավորման համար համայնքի բյուջե ստացված մուտքեր` տրամադրված ներքին աղբյուրներից</t>
  </si>
  <si>
    <t>Նվիրատվության, ժառանգության իրավունքով ֆիզիկական անձանցից և կազմակերպություններից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կապիտալ ծախսերի ֆինանսավորման համար համայնքի բյուջե ստացված մուտքեր` տրամադրված արտաքին աղբյուրներից</t>
  </si>
  <si>
    <t xml:space="preserve">Նվիրատվության, ժառանգության իրավունքով ֆիզիկական անձանցից և կազմակերպություններից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կապիտալ ծախսերի իրականացման համար համայնքի բյուջե ստացված մուտքեր` տրամադրված ներքին աղբյուրներից </t>
  </si>
  <si>
    <t xml:space="preserve"> - իրավաբանական անձանց կանոնադրական կապիտալում պետական մասնակցության, պետական սեփականություն հանդիսացող անշարժ գույքի (բացառությամբ հողերի), այդ թվում՝ անավարտ շինարարության օբյեկտների մասնավորեցումից առաջացած միջոցներից համայնքի բյուջե մասհանումից մուտքեր</t>
  </si>
  <si>
    <t>գ1) Պետական բյուջեից տրամադրվող նպատակային հատկացումներ (սուբվենցիաներ),,Ռոմանոս Մելիքյանի անվան արվեստի դպրոց,, ՀՈԱԿ</t>
  </si>
  <si>
    <t>գ2) Պետական բյուջեից տրամադրվող նպատակային հատկացումներ (սուբվենցիաներ) ,,Շառլ Ազնավուրի անվան արվեստի դպրոց,, ՀՈԱԿ</t>
  </si>
  <si>
    <t>- Շրջակա միջավայրի պաշտպանության և գիտական նյութեր</t>
  </si>
  <si>
    <t>4266</t>
  </si>
  <si>
    <t>- Առողջապահական և լաբորատոր նյութեր</t>
  </si>
  <si>
    <t>4267</t>
  </si>
  <si>
    <t>- Կենցաղային և հանրային սննդի նյութեր</t>
  </si>
  <si>
    <t>4268</t>
  </si>
  <si>
    <t>- Հատուկ նպատակային այլ նյութեր</t>
  </si>
  <si>
    <t>4269</t>
  </si>
  <si>
    <t>4300</t>
  </si>
  <si>
    <t>1.3 ՏՈԿՈՍԱՎՃԱՐՆԵՐ (տող 4310 + տող 4320 + տող 4330), այդ թվում`</t>
  </si>
  <si>
    <t>4310</t>
  </si>
  <si>
    <t>ՆԵՐՔԻՆ ՏՈԿՈՍԱՎՃԱՐՆԵՐ (տող 4311 + տող 4312), որից`</t>
  </si>
  <si>
    <t>4311</t>
  </si>
  <si>
    <t>- Ներքին արժեթղթերի տոկոսավճարներ</t>
  </si>
  <si>
    <t>4411</t>
  </si>
  <si>
    <t>4312</t>
  </si>
  <si>
    <t>- Ներքին վարկերի տոկոսավճարներ</t>
  </si>
  <si>
    <t>4412</t>
  </si>
  <si>
    <t>4320</t>
  </si>
  <si>
    <t>ԱՐՏԱՔԻՆ ՏՈԿՈՍԱՎՃԱՐՆԵՐ (տող 4321 + տող 4322), որից`</t>
  </si>
  <si>
    <t>4321</t>
  </si>
  <si>
    <t>- Արտաքին արժեթղթերի գծով տոկոսավճարներ</t>
  </si>
  <si>
    <t>4421</t>
  </si>
  <si>
    <t>4322</t>
  </si>
  <si>
    <t>- Արտաքին վարկերի գծով տոկոսավճարներ</t>
  </si>
  <si>
    <t>4422</t>
  </si>
  <si>
    <t>4330</t>
  </si>
  <si>
    <t>ՓՈԽԱՌՈՒԹՅՈՒՆՆԵՐԻ ՀԵՏ ԿԱՊՎԱԾ ՎՃԱՐՆԵՐ (տող 4331 + տող 4332 + տող 4333), որից`</t>
  </si>
  <si>
    <t>4331</t>
  </si>
  <si>
    <t>- Փոխանակման կուրսերի բացասական տարբերություն</t>
  </si>
  <si>
    <t>4431</t>
  </si>
  <si>
    <t>4332</t>
  </si>
  <si>
    <t>- Տույժեր</t>
  </si>
  <si>
    <t>4432</t>
  </si>
  <si>
    <t>4333</t>
  </si>
  <si>
    <t>- Փոխառությունների գծով տուրքեր</t>
  </si>
  <si>
    <t>4433</t>
  </si>
  <si>
    <t>4400</t>
  </si>
  <si>
    <t>1.4 ՍՈՒԲՍԻԴԻԱՆԵՐ (տող 4410 + տող 4420), այդ թվում`</t>
  </si>
  <si>
    <t>4410</t>
  </si>
  <si>
    <t>ՍՈՒԲՍԻԴԻԱՆԵՐ ՊԵՏԱԿԱՆ (ՀԱՄԱՅՆՔԱՅԻՆ) ԿԱԶՄԱԿԵՐՊՈՒԹՅՈՒՆՆԵՐԻՆ (տող 4411 + տող 4412), որից`</t>
  </si>
  <si>
    <t>4511</t>
  </si>
  <si>
    <t>- Սուբսիդիաներ ոչ ֆինանսական պետական (hամայնքային) կազմակերպություններին</t>
  </si>
  <si>
    <t>- Սուբսիդիաներ ֆինանսական պետական (hամայնքային) կազմակերպություններին</t>
  </si>
  <si>
    <t>4512</t>
  </si>
  <si>
    <t>4420</t>
  </si>
  <si>
    <t>ՍՈՒԲՍԻԴԻԱՆԵՐ ՈՉ ՊԵՏԱԿԱՆ (ՈՉ ՀԱՄԱՅՆՔԱՅԻՆ) ԿԱԶՄԱԿԵՐՊՈՒԹՅՈՒՆՆԵՐԻՆ (տող 4421 + տող 4422), որից`</t>
  </si>
  <si>
    <t>4521</t>
  </si>
  <si>
    <t>- Սուբսիդիաներ ոչ պետական (ոչ B118hամայնքային) ոչ ֆինանսական կազմակերպություններին</t>
  </si>
  <si>
    <t>- Սուբսիդիաներ ոչ պետական (ոչ hամայնքային) ֆինանսական կազմակերպություններին</t>
  </si>
  <si>
    <t>4522</t>
  </si>
  <si>
    <t>4500</t>
  </si>
  <si>
    <t>1.5 ԴՐԱՄԱՇՆՈՐՀՆԵՐ (տող 4510 + տող 4520 + տող 4530 + տող 4540), այդ թվում`</t>
  </si>
  <si>
    <t>4510</t>
  </si>
  <si>
    <t>ԴՐԱՄԱՇՆՈՐՀՆԵՐ ՕՏԱՐԵՐԿՐՅԱ ԿԱՌԱՎԱՐՈՒԹՅՈՒՆՆԵՐԻՆ (տող 4511 + տող 4512), որից`</t>
  </si>
  <si>
    <t>- Ընթացիկ դրամաշնորհներ օտարերկրյա կառավարություններին</t>
  </si>
  <si>
    <t>4611</t>
  </si>
  <si>
    <t>- Կապիտալ դրամաշնորհներ օտարերկրյա կառավարություններին</t>
  </si>
  <si>
    <t>4612</t>
  </si>
  <si>
    <t>4520</t>
  </si>
  <si>
    <t>ԴՐԱՄԱՇՆՈՐՀՆԵՐ ՄԻՋԱԶԳԱՅԻՆ ԿԱԶՄԱԿԵՐՊՈՒԹՅՈՒՆՆԵՐԻՆ (տող 4521 + տող 4522), որից`</t>
  </si>
  <si>
    <t>- Ընթացիկ դրամաշնորհներ միջազգային կազմակերպություններին</t>
  </si>
  <si>
    <t>4621</t>
  </si>
  <si>
    <t>- Կապիտալ դրամաշնորհներ միջազգային կազմակերպություններին</t>
  </si>
  <si>
    <t>4622</t>
  </si>
  <si>
    <t>4530</t>
  </si>
  <si>
    <t>ԸՆԹԱՑԻԿ ԴՐԱՄԱՇՆՈՐՀՆԵՐ ՊԵՏԱԿԱՆ ՀԱՏՎԱԾԻ ԱՅԼ ՄԱԿԱՐԴԱԿՆԵՐԻՆ (տող 4531 + տող 4532 + տող 4533), որից`</t>
  </si>
  <si>
    <t>4531</t>
  </si>
  <si>
    <t>- Ընթացիկ դրամաշնորհներ պետական և համայնքների ոչ առևտրային կազմակերպություններին</t>
  </si>
  <si>
    <t>4637</t>
  </si>
  <si>
    <t>4532</t>
  </si>
  <si>
    <t>- Ընթացիկ դրամաշնորհներ պետական և համայնքների առևտրային կազմակերպություններին</t>
  </si>
  <si>
    <t>4638</t>
  </si>
  <si>
    <t>4533</t>
  </si>
  <si>
    <t>- Այլ ընթացիկ դրամաշնորհներ (տող 4534 + տող 4537 + տող 4538), այդ թվում`</t>
  </si>
  <si>
    <t>4639</t>
  </si>
  <si>
    <t>4534</t>
  </si>
  <si>
    <t> - տեղական ինքնակառավարման մարմիններին (տող 4535 + տող 4536), որից`</t>
  </si>
  <si>
    <t>4535</t>
  </si>
  <si>
    <t>Երևանի համաքաղաքային ծախսերի ֆինանսավորման համար</t>
  </si>
  <si>
    <t>4536</t>
  </si>
  <si>
    <t>այլ համայնքներին</t>
  </si>
  <si>
    <t>4537</t>
  </si>
  <si>
    <t>- ՀՀ պետական բյուջեին</t>
  </si>
  <si>
    <t>4538</t>
  </si>
  <si>
    <t>- այլ</t>
  </si>
  <si>
    <t>4540</t>
  </si>
  <si>
    <t>ԿԱՊԻՏԱԼ ԴՐԱՄԱՇՆՈՐՀՆԵՐ ՊԵՏԱԿԱՆ ՀԱՏՎԱԾԻ ԱՅԼ ՄԱԿԱՐԴԱԿՆԵՐԻՆ (տող 4541 + տող 4542 + տող 4543), որից`</t>
  </si>
  <si>
    <t>4541</t>
  </si>
  <si>
    <t>- Կապիտալ դրամաշնորհներ պետական և համայնքների ոչ առևտրային կազմակերպություններին</t>
  </si>
  <si>
    <t>4655</t>
  </si>
  <si>
    <t>4542</t>
  </si>
  <si>
    <t>- Կապիտալ դրամաշնորհներ պետական և համայնքների առևտրային կազմակերպություններին</t>
  </si>
  <si>
    <t>4656</t>
  </si>
  <si>
    <t>4543</t>
  </si>
  <si>
    <t>- Այլ կապիտալ դրամաշնորհներ (տող 4544 + տող 4547 + տող 4548), այդ թվում`</t>
  </si>
  <si>
    <t>4657</t>
  </si>
  <si>
    <t>4544</t>
  </si>
  <si>
    <t>- տեղական ինքնակառավարման մարմիններին (տող 4545 + տող 4546),որից`</t>
  </si>
  <si>
    <t>4545</t>
  </si>
  <si>
    <t>4546</t>
  </si>
  <si>
    <t>ՀՀ այլ համայնքներին</t>
  </si>
  <si>
    <t>4547</t>
  </si>
  <si>
    <t>4548</t>
  </si>
  <si>
    <t>4600</t>
  </si>
  <si>
    <t>1.6 ՍՈՑԻԱԼԱԿԱՆ ՆՊԱՍՏՆԵՐ ԵՎ ԿԵՆՍԱԹՈՇԱԿՆԵՐ (տող 4610 + տող 4630 + տող 4640), այդ թվում`</t>
  </si>
  <si>
    <t>4601</t>
  </si>
  <si>
    <t>ՍՈՑԻԱԼԱԿԱՆ ԱՊԱՀՈՎՈՒԹՅԱՆ ՆՊԱՍՏՆԵՐ, այդ թվում`</t>
  </si>
  <si>
    <t>4610</t>
  </si>
  <si>
    <t>- Տնային տնտեսություններին դրամով վճարվող սոցիալական ապահովության վճարներ</t>
  </si>
  <si>
    <t>4711</t>
  </si>
  <si>
    <t>4620</t>
  </si>
  <si>
    <t>- Սոցիալական ապահովության բնեղեն նպաստներ ծառայություններ մատուցողներին</t>
  </si>
  <si>
    <t>4712</t>
  </si>
  <si>
    <t>4630</t>
  </si>
  <si>
    <t>ՍՈՑԻԱԼԱԿԱՆ ՕԳՆՈՒԹՅԱՆ ԴՐԱՄԱԿԱՆ ԱՐՏԱՀԱՅՏՈՒԹՅԱՄԲ ՆՊԱՍՏՆԵՐ (ԲՅՈՒՋԵԻՑ) (տող 4631 + տող 4632 + տող 4633 + տող 4634), որից`</t>
  </si>
  <si>
    <t>4631</t>
  </si>
  <si>
    <t>- Հուղարկավորության նպաստներ բյուջեից</t>
  </si>
  <si>
    <t>4726</t>
  </si>
  <si>
    <t>4632</t>
  </si>
  <si>
    <t>- Կրթական, մշակութային և սպորտային նպաստներ բյուջեից</t>
  </si>
  <si>
    <t>4727</t>
  </si>
  <si>
    <t>4633</t>
  </si>
  <si>
    <t>- Բնակարանային նպաստներ բյուջեից</t>
  </si>
  <si>
    <t>4728</t>
  </si>
  <si>
    <t>4634</t>
  </si>
  <si>
    <t>- Այլ նպաստներ բյուջեից</t>
  </si>
  <si>
    <t>4729</t>
  </si>
  <si>
    <t>4640</t>
  </si>
  <si>
    <t>ԿԵՆՍԱԹՈՇԱԿՆԵՐ (տող 4641), որից`</t>
  </si>
  <si>
    <t>4641</t>
  </si>
  <si>
    <t>- Կենսաթոշակներ</t>
  </si>
  <si>
    <t>4741</t>
  </si>
  <si>
    <t>4700</t>
  </si>
  <si>
    <t>1.7 ԱՅԼ ԾԱԽՍԵՐ (տող 4710 + տող 4720 + տող 4730 + տող 4740 + տող 4750 + տող 4760+ տող 4770), այդ թվում`</t>
  </si>
  <si>
    <t>4710</t>
  </si>
  <si>
    <t>ՆՎԻՐԱՏՎՈՒԹՅՈՒՆՆԵՐ ՈՉ ԿԱՌԱՎԱՐԱԿԱՆ (ՀԱՍԱՐԱԿԱԿԱՆ) ԿԱԶՄԱԿԵՐՊՈՒԹՅՈՒՆՆԵՐԻՆ (տող 4711 + տող 4712), որից`</t>
  </si>
  <si>
    <t>- Տնային տնտեսություններին ծառայություններ մատուցող` շահույթ չհետապնդող կազմակերպություններին նվիրատվություններ</t>
  </si>
  <si>
    <t>4811</t>
  </si>
  <si>
    <t>- Նվիրատվություններ այլ շահույթ չհետապնդող կազմակերպություններին</t>
  </si>
  <si>
    <t>4819</t>
  </si>
  <si>
    <t>4720</t>
  </si>
  <si>
    <t>ՀԱՐԿԵՐ, ՊԱՐՏԱԴԻՐ ՎՃԱՐՆԵՐ ԵՎ ՏՈՒՅԺԵՐ, ՈՐՈՆՔ ԿԱՌԱՎԱՐՄԱՆ ՏԱՐԲԵՐ ՄԱԿԱՐԴԱԿՆԵՐԻ ԿՈՂՄԻՑ ԿԻՐԱՌՎՈՒՄ ԵՆ ՄԻՄՅԱՆՑ ՆԿԱՏՄԱՄԲ (տող 4721 + տող 4722 + տող 4723 + տող 4724), որից`</t>
  </si>
  <si>
    <t>4721</t>
  </si>
  <si>
    <t>- Աշխատավարձի ֆոնդ</t>
  </si>
  <si>
    <t>4821</t>
  </si>
  <si>
    <t>4722</t>
  </si>
  <si>
    <t>- Այլ հարկեր</t>
  </si>
  <si>
    <t>4822</t>
  </si>
  <si>
    <t>4723</t>
  </si>
  <si>
    <t>- Պարտադիր վճարներ</t>
  </si>
  <si>
    <t>4823</t>
  </si>
  <si>
    <t>4724</t>
  </si>
  <si>
    <t>- Պետական հատվածի տարբեր մակարդակների կողմից միմյանց նկատմամբ կիրառվող տույժեր</t>
  </si>
  <si>
    <t>4824</t>
  </si>
  <si>
    <t>4730</t>
  </si>
  <si>
    <t>ԴԱՏԱՐԱՆՆԵՐԻ ԿՈՂՄԻՑ ՆՇԱՆԱԿՎԱԾ ՏՈՒՅԺԵՐ ԵՎ ՏՈՒԳԱՆՔՆԵՐ (տող 4731), որից`</t>
  </si>
  <si>
    <t>4731</t>
  </si>
  <si>
    <t>- Դատարանների կողմից նշանակված տույժեր և տուգանքներ</t>
  </si>
  <si>
    <t>4831</t>
  </si>
  <si>
    <t>4740</t>
  </si>
  <si>
    <t>ԲՆԱԿԱՆ ԱՂԵՏՆԵՐԻՑ ԿԱՄ ԱՅԼ ԲՆԱԿԱՆ ՊԱՏՃԱՌՆԵՐՈՎ ԱՌԱՋԱՑԱԾ ՎՆԱՍՆԵՐԻ ԿԱՄ ՎՆԱՍՎԱԾՔՆԵՐԻ ՎԵՐԱԿԱՆԳՆՈՒՄ (տող 4741 + տող 4742), որից`</t>
  </si>
  <si>
    <t>- Բնական աղետներից առաջացած վնասվածքների կամ վնասների վերականգնում</t>
  </si>
  <si>
    <t>4841</t>
  </si>
  <si>
    <t>4742</t>
  </si>
  <si>
    <t>- Այլ բնական պատճառներով ստացած վնասվածքների վերականգնում</t>
  </si>
  <si>
    <t>4842</t>
  </si>
  <si>
    <t>4750</t>
  </si>
  <si>
    <t>ԿԱՌԱՎԱՐՄԱՆ ՄԱՐՄԻՆՆԵՐԻ ԳՈՐԾՈՒՆԵՈՒԹՅԱՆ ՀԵՏԵՎԱՆՔՈՎ ԱՌԱՋԱՑԱԾ ՎՆԱՍՆԵՐԻ ԿԱՄ ՎՆԱՍՎԱԾՔՆԵՐԻ ՎԵՐԱԿԱՆԳՆՈՒՄ (տող 4751), որից`</t>
  </si>
  <si>
    <t>4751</t>
  </si>
  <si>
    <t>- Կառավարման մարմինների գործունեության հետևանքով առաջացած վնասվածքների կամ վնասների վերականգնում</t>
  </si>
  <si>
    <t>4851</t>
  </si>
  <si>
    <t>4760</t>
  </si>
  <si>
    <t>ԱՅԼ ԾԱԽՍԵՐ (տող 4761), որից`</t>
  </si>
  <si>
    <t>4761</t>
  </si>
  <si>
    <t>- Այլ ծախսեր</t>
  </si>
  <si>
    <t>4861</t>
  </si>
  <si>
    <t>4770</t>
  </si>
  <si>
    <t>ՊԱՀՈՒՍՏԱՅԻՆ ՄԻՋՈՑՆԵՐ (տող 4771), որից`</t>
  </si>
  <si>
    <t>4771</t>
  </si>
  <si>
    <t>- Պահուստային միջոցներ</t>
  </si>
  <si>
    <t>4891</t>
  </si>
  <si>
    <t>4771_</t>
  </si>
  <si>
    <t>Պահուստային միջոցներ</t>
  </si>
  <si>
    <t>4772</t>
  </si>
  <si>
    <t>այդ թվում` համայնքի բյուջեի վարչական մասի պահուստային ֆոնդից ֆոնդային մաս կատարվող հատկացումներ</t>
  </si>
  <si>
    <t>5000</t>
  </si>
  <si>
    <t>Բ. ՈՉ ՖԻՆԱՆՍԱԿԱՆ ԱԿՏԻՎՆԵՐԻ ԳԾՈՎ ԾԱԽՍԵՐ (տող 5100 + տող 5200 + տող 5300 + տող 5400), այդ թվում`</t>
  </si>
  <si>
    <t>5100</t>
  </si>
  <si>
    <t>1.1. ՀԻՄՆԱԿԱՆ ՄԻՋՈՑՆԵՐ (տող 5110 + տող 5120 + տող 5130), այդ թվում`</t>
  </si>
  <si>
    <t>5110</t>
  </si>
  <si>
    <t>ՇԵՆՔԵՐ ԵՎ ՇԻՆՈՒԹՅՈՒՆՆԵՐ (տող 5111 + տող 5112 + տող 5113), որից`</t>
  </si>
  <si>
    <t>5111</t>
  </si>
  <si>
    <t>- Շենքերի և շինությունների ձեռքբերում</t>
  </si>
  <si>
    <t>5112</t>
  </si>
  <si>
    <t>- Շենքերի և շինությունների կառուցում</t>
  </si>
  <si>
    <t>5113</t>
  </si>
  <si>
    <t>- Շենքերի և շինությունների կապիտալ վերանորոգում</t>
  </si>
  <si>
    <t>5120</t>
  </si>
  <si>
    <t>ՄԵՔԵՆԱՆԵՐ ԵՎ ՍԱՐՔԱՎՈՐՈՒՄՆԵՐ (տող 5121 + տող 5122 + տող 5123), որից`</t>
  </si>
  <si>
    <t>5121</t>
  </si>
  <si>
    <t>- Տրանսպորտային սարքավորումներ</t>
  </si>
  <si>
    <t>5122</t>
  </si>
  <si>
    <t>- Վարչական սարքավորումներ</t>
  </si>
  <si>
    <t>5123</t>
  </si>
  <si>
    <t>- Այլ մեքենաներ և սարքավորումներ</t>
  </si>
  <si>
    <t>5129</t>
  </si>
  <si>
    <t>5130</t>
  </si>
  <si>
    <t>ԱՅԼ ՀԻՄՆԱԿԱՆ ՄԻՋՈՑՆԵՐ (տող 5131 + տող 5132 + տող 5133 + տող 5134), որից`</t>
  </si>
  <si>
    <t>5131</t>
  </si>
  <si>
    <t>- Աճեցվող ակտիվներ</t>
  </si>
  <si>
    <t>5132</t>
  </si>
  <si>
    <t>- Ոչ նյութական հիմնական միջոցներ</t>
  </si>
  <si>
    <t>5133</t>
  </si>
  <si>
    <t>- Գեոդեզիական քարտեզագրական ծախսեր</t>
  </si>
  <si>
    <t>5134</t>
  </si>
  <si>
    <t>- Նախագծահետազոտական ծախսեր</t>
  </si>
  <si>
    <t>5200</t>
  </si>
  <si>
    <t>1.2 ՊԱՇԱՐՆԵՐ (տող 5211 + տող 5221 + տող 5231 + տող 5241), այդ թվում`</t>
  </si>
  <si>
    <t>5211</t>
  </si>
  <si>
    <t>- Համայնքային նշանակության ռազմավարական պաշարներ</t>
  </si>
  <si>
    <t>5221</t>
  </si>
  <si>
    <t>- Նյութեր և պարագաներ</t>
  </si>
  <si>
    <t>5231</t>
  </si>
  <si>
    <t>- Վերավաճառքի համար նախատեսված ապրանքներ</t>
  </si>
  <si>
    <t>5241</t>
  </si>
  <si>
    <t>- Սպառման նպատակով պահվող պաշարներ</t>
  </si>
  <si>
    <t>5300</t>
  </si>
  <si>
    <t>1.3 ԲԱՐՁՐԱՐԺԵՔ ԱԿՏԻՎՆԵՐ (տող 5311), այդ թվում`</t>
  </si>
  <si>
    <t>5311</t>
  </si>
  <si>
    <t>- Բարձրարժեք ակտիվներ</t>
  </si>
  <si>
    <t>5400</t>
  </si>
  <si>
    <t>1.4 ՉԱՐՏԱԴՐՎԱԾ ԱԿՏԻՎՆԵՐ (տող 5411 + տող 5421 + տող 5431 + տող 5441), այդ թվում`</t>
  </si>
  <si>
    <t>5411</t>
  </si>
  <si>
    <t>- Հող</t>
  </si>
  <si>
    <t>5421</t>
  </si>
  <si>
    <t>- Ընդերքային ակտիվներ</t>
  </si>
  <si>
    <t>5431</t>
  </si>
  <si>
    <t>- Այլ բնական ծագում ունեցող ակտիվներ</t>
  </si>
  <si>
    <t>5441</t>
  </si>
  <si>
    <t>- Ոչ նյութական չարտադրված ակտիվներ</t>
  </si>
  <si>
    <t>5500</t>
  </si>
  <si>
    <t>1.5 ՀԱՄԱՖԻՆԱՆՍԱՎՈՐՄԱՄԲ ԻՐԱԿԱՆԱՑՎՈՂ
ԾՐԱԳՐԵՐ ԵՎ (ԿԱՄ) ԿԱՊԻՏԱԼ ԱԿՏԻՎԻ ՁԵՌՔ
ԲԵՐՈՒՄ (տող 5511)</t>
  </si>
  <si>
    <t>5511</t>
  </si>
  <si>
    <t>-Համաֆինանսավորմամբ իրականացվող ծրագրեր և
(կամ) կապիտալ ակտիվի ձեռք բերում</t>
  </si>
  <si>
    <t>6000</t>
  </si>
  <si>
    <t>Գ. ՈՉ ՖԻՆԱՆՍԱԿԱՆ ԱԿՏԻՎՆԵՐԻ ԻՐԱՑՈՒՄԻՑ ՄՈՒՏՔԵՐ (տող 6100 + տող 6200 + տող 6300 + տող 6400), այդ թվում`</t>
  </si>
  <si>
    <t>6100</t>
  </si>
  <si>
    <t>ՀԻՄՆԱԿԱՆ ՄԻՋՈՑՆԵՐԻ ԻՐԱՑՈՒՄԻՑ ՄՈՒՏՔԵՐ (տող 6110 + տող 6120 + տող 6130), այդ թվում`</t>
  </si>
  <si>
    <t>6110</t>
  </si>
  <si>
    <t xml:space="preserve">ԱՆՇԱՐԺ ԳՈՒՅՔԻ ԻՐԱՑՈՒՄԻՑ ՄՈՒՏՔԵՐ </t>
  </si>
  <si>
    <t>8111</t>
  </si>
  <si>
    <t>6120</t>
  </si>
  <si>
    <t>ՇԱՐԺԱԿԱՆ ԳՈՒՅՔԻ ԻՐԱՑՈՒՄԻՑ ՄՈՒՏՔԵՐ</t>
  </si>
  <si>
    <t>8121</t>
  </si>
  <si>
    <t>6130</t>
  </si>
  <si>
    <t>ԱՅԼ ՀԻՄՆԱԿԱՆ ՄԻՋՈՑՆԵՐԻ ԻՐԱՑՈՒՄԻՑ ՄՈՒՏՔԵՐ</t>
  </si>
  <si>
    <t>8131</t>
  </si>
  <si>
    <t>6200</t>
  </si>
  <si>
    <t>ՊԱՇԱՐՆԵՐԻ ԻՐԱՑՈՒՄԻՑ ՄՈՒՏՔԵՐ(տող 6210 + տող 6220), այդ թվում`</t>
  </si>
  <si>
    <t>6210</t>
  </si>
  <si>
    <t>ՌԱԶՄԱՎԱՐԱԿԱՆ ՀԱՄԱՅՆՔԱՅԻՆ ՊԱՇԱՐՆԵՐԻ ԻՐԱՑՈՒՄԻՑ ՄՈՒՏՔԵՐ</t>
  </si>
  <si>
    <t>8211</t>
  </si>
  <si>
    <t>6220</t>
  </si>
  <si>
    <t>ԱՅԼ ՊԱՇԱՐՆԵՐԻ ԻՐԱՑՈՒՄԻՑ ՄՈՒՏՔԵՐ (տող 6221 + տող 6222 + տող 6223), որից`</t>
  </si>
  <si>
    <t>6221</t>
  </si>
  <si>
    <t>ԱՐՏԱԴՐԱԿԱՆ ՊԱՇԱՐՆԵՐԻ ԻՐԱՑՈՒՄԻՑ ՄՈՒՏՔԵՐ</t>
  </si>
  <si>
    <t>8221</t>
  </si>
  <si>
    <t>6222</t>
  </si>
  <si>
    <t>ՎԵՐԱՎԱՃԱՌՔԻ ՀԱՄԱՐ ԱՊՐԱՆՔՆԵՐԻ ԻՐԱՑՈՒՄԻՑ ՄՈՒՏՔԵՐ</t>
  </si>
  <si>
    <t>8222</t>
  </si>
  <si>
    <t>6223</t>
  </si>
  <si>
    <t>ՍՊԱՌՄԱՆ ՀԱՄԱՐ ՆԱԽԱՏԵՍՎԱԾ ՊԱՇԱՐՆԵՐԻ ԻՐԱՑՈՒՄԻՑ ՄՈՒՏՔԵՐ</t>
  </si>
  <si>
    <t>8223</t>
  </si>
  <si>
    <t>6300</t>
  </si>
  <si>
    <t>ԲԱՐՁՐԱՐԺԵՔ ԱԿՏԻՎՆԵՐԻ ԻՐԱՑՈՒՄԻՑ ՄՈՒՏՔԵՐ (տող 6310), այդ թվում`</t>
  </si>
  <si>
    <t>6310</t>
  </si>
  <si>
    <t>ԲԱՐՁՐԱՐԺԵՔ ԱԿՏԻՎՆԵՐԻ ԻՐԱՑՈՒՄԻՑ ՄՈՒՏՔԵՐ</t>
  </si>
  <si>
    <t>8311</t>
  </si>
  <si>
    <t>6400</t>
  </si>
  <si>
    <t>ՉԱՐՏԱԴՐՎԱԾ ԱԿՏԻՎՆԵՐԻ ԻՐԱՑՈՒՄԻՑ ՄՈՒՏՔԵՐ(տող 6410 + տող 6420 + տող 6430 + տող 6440), այդ թվում`</t>
  </si>
  <si>
    <t>6410</t>
  </si>
  <si>
    <t>ՀՈՂԻ ԻՐԱՑՈՒՄԻՑ ՄՈՒՏՔԵՐ</t>
  </si>
  <si>
    <t>8411</t>
  </si>
  <si>
    <t>6420</t>
  </si>
  <si>
    <t>ՕԳՏԱԿԱՐ ՀԱՆԱԾՈՆԵՐԻ ԻՐԱՑՈՒՄԻՑ ՄՈՒՏՔԵՐ</t>
  </si>
  <si>
    <t>8412</t>
  </si>
  <si>
    <t>6430</t>
  </si>
  <si>
    <t> ԱՅԼ ԲՆԱԿԱՆ ԾԱԳՈՒՄ ՈՒՆԵՑՈՂ ՀԻՄՆԱԿԱՆ ՄԻՋՈՑՆԵՐԻ ԻՐԱՑՈՒՄԻՑ ՄՈՒՏՔԵՐ</t>
  </si>
  <si>
    <t>8413</t>
  </si>
  <si>
    <t>6440</t>
  </si>
  <si>
    <t> ՈՉ ՆՅՈՒԹԱԿԱՆ ՉԱՐՏԱԴՐՎԱԾ ԱԿՏԻՎՆԵՐԻ ԻՐԱՑՈՒՄԻՑ ՄՈՒՏՔԵՐ</t>
  </si>
  <si>
    <t>8414</t>
  </si>
  <si>
    <t>ՀԱՏՎԱԾ 4
ՀԱՄԱՅՆՔԻ ԲՅՈՒՋԵԻ ՄԻՋՈՑՆԵՐԻ ՏԱՐԵՎԵՐՋԻ ՀԱՎԵԼՈՒՐԴԸ ԿԱՄ ԴԵՖԻՑԻՏԸ (ՊԱԿԱՍՈՒՐԴԸ)</t>
  </si>
  <si>
    <t>Եկամուտների  անվանումը</t>
  </si>
  <si>
    <t>Ընդամենը (ս.4+ս.5)</t>
  </si>
  <si>
    <t>8000</t>
  </si>
  <si>
    <t>ԸՆԴԱՄԵՆԸ ՀԱՎԵԼՈՒՐԴԸ (դրական նշանով) ԿԱՄ ՊԱԿԱՍՈՒՐԴԸ (բացասական նշանով)*</t>
  </si>
  <si>
    <t>ՀԱՏՎԱԾ 5
ՀԱՄԱՅՆՔԻ ԲՅՈՒՋԵԻ ՀԱՎԵԼՈՒՐԴԻ ՕԳՏԱԳՈՐԾՄԱՆ ՈՒՂՂՈՒԹՅՈՒՆՆԵՐԸ ԿԱՄ ԴԵՖԻՑԻՏԻ (ՊԱԿԱՍՈՒՐԴԻ) ՖԻՆԱՆՍԱՎՈՐՄԱՆ ԱՂԲՅՈՒՐՆԵՐԸ</t>
  </si>
  <si>
    <t>Բյուջետային ծախսերի տնտեսագիտական դասակարգման հոդվածների
անվանումներ</t>
  </si>
  <si>
    <t>8010</t>
  </si>
  <si>
    <t>ԸՆԴԱՄԵՆԸ`  (տող 8100+տող 8200), այդ թվում`    (տող 8000 հակառակ նշանով)</t>
  </si>
  <si>
    <t>8100</t>
  </si>
  <si>
    <t>Ա. ՆԵՐՔԻՆ ԱՂԲՅՈՒՐՆԵՐ  (տող 8110+տող 8160), այդ թվում`</t>
  </si>
  <si>
    <t>8110</t>
  </si>
  <si>
    <t>1. ՓՈԽԱՌՈՒ ՄԻՋՈՑՆԵՐ  (տող 8111+տող 8120), այդ թվում</t>
  </si>
  <si>
    <t xml:space="preserve">1.1. Արժեթղթեր (բացառությամբ բաժնետոմսերի և կապիտալում այլ մասնակցության)(տող 8112+տող8113), որից </t>
  </si>
  <si>
    <t>8112</t>
  </si>
  <si>
    <t xml:space="preserve"> թողարկումից և տեղաբաշխումից մուտքեր</t>
  </si>
  <si>
    <t>9111</t>
  </si>
  <si>
    <t>8113</t>
  </si>
  <si>
    <t xml:space="preserve"> հիմնական գումարի մարում</t>
  </si>
  <si>
    <t>6111</t>
  </si>
  <si>
    <t>8120</t>
  </si>
  <si>
    <t xml:space="preserve">1.2. Վարկեր և փոխատվություններ (ստացում և մարում)  (տող 8121+տող8140), այդ թվում  </t>
  </si>
  <si>
    <t xml:space="preserve">1.2.1. Վարկեր (տող 8122+ տող8130), որից` </t>
  </si>
  <si>
    <t>8122</t>
  </si>
  <si>
    <t>- վարկերի ստացում (տող 8123+ տող 8124), որից</t>
  </si>
  <si>
    <t>9112</t>
  </si>
  <si>
    <t>8123</t>
  </si>
  <si>
    <t>պետական բյուջեից</t>
  </si>
  <si>
    <t>8124</t>
  </si>
  <si>
    <t>այլ աղբյուրներից</t>
  </si>
  <si>
    <t>8130</t>
  </si>
  <si>
    <t>- ստացված վարկերի հիմնական  գումարի մարում (տող 8131+ տող 8132), որից</t>
  </si>
  <si>
    <t>6112</t>
  </si>
  <si>
    <t>ՀՀ պետական բյուջեին</t>
  </si>
  <si>
    <t>8132</t>
  </si>
  <si>
    <t xml:space="preserve">այլ աղբյուրներին  </t>
  </si>
  <si>
    <t>8140</t>
  </si>
  <si>
    <t>1.2.2. Փոխատվություններ (տող 8141+ տող 8150)որից`</t>
  </si>
  <si>
    <t>8141</t>
  </si>
  <si>
    <t xml:space="preserve"> - բյուջետային փոխատվությունների ստացում (տող 8142+ տող 8143)  </t>
  </si>
  <si>
    <t>8142</t>
  </si>
  <si>
    <t xml:space="preserve">ՀՀ պետական բյուջեից  </t>
  </si>
  <si>
    <t>8143</t>
  </si>
  <si>
    <t>ՀՀ այլ համայնքների բյուջեներից</t>
  </si>
  <si>
    <t>8150</t>
  </si>
  <si>
    <t xml:space="preserve"> - ստացված փոխատվությունների գումարի մարում (տող 8151+ տող 8152)որից`  </t>
  </si>
  <si>
    <t>8151</t>
  </si>
  <si>
    <t xml:space="preserve">ՀՀ պետական բյուջեին  </t>
  </si>
  <si>
    <t>8152</t>
  </si>
  <si>
    <t>ՀՀ այլ համայնքների բյուջեներին</t>
  </si>
  <si>
    <t>8160</t>
  </si>
  <si>
    <t xml:space="preserve">2. ՖԻՆԱՆՍԱԿԱՆ ԱԿՏԻՎՆԵՐ (տող 8161 + տող 8170 + տող 8190-տող 8197 + տող 8198 + տող 8199)այդ թվում`  </t>
  </si>
  <si>
    <t>8161</t>
  </si>
  <si>
    <t>2.1. Բաժնետոմսեր և կապիտալում այլ մասնակցություն (տող 8162+ տող 8163 + տող 8164)որից`</t>
  </si>
  <si>
    <t>8162</t>
  </si>
  <si>
    <t xml:space="preserve"> - համայնքային սեփականության բաժնետոմսերի և կապիտալում համայնքի մասնակցության իրացումից մուտքեր</t>
  </si>
  <si>
    <t>9213</t>
  </si>
  <si>
    <t>8163</t>
  </si>
  <si>
    <t>8164</t>
  </si>
  <si>
    <t xml:space="preserve"> - բաժնետոմսեր և կապիտալում այլ մասնակցության ձեռքբերում</t>
  </si>
  <si>
    <t>6213</t>
  </si>
  <si>
    <t>8170</t>
  </si>
  <si>
    <t xml:space="preserve">2.2. Փոխատվություններ (տող 8171+ տող 8172)որից  </t>
  </si>
  <si>
    <t>8171</t>
  </si>
  <si>
    <t xml:space="preserve"> - նախկինում տրամադրված փոխատվությունների դիմաց ստացվող մարումներից մուտքեր</t>
  </si>
  <si>
    <t>9212</t>
  </si>
  <si>
    <t>8172</t>
  </si>
  <si>
    <t xml:space="preserve"> - փոխատվությունների տրամադրում</t>
  </si>
  <si>
    <t>6212</t>
  </si>
  <si>
    <t>8190</t>
  </si>
  <si>
    <t>2.3. Համայնքի բյուջեի միջոցների տարեսկզբի ազատ մնացորդը` (տող 8191 + տող 8194-տող 8193)այդ թվում`</t>
  </si>
  <si>
    <t>8191</t>
  </si>
  <si>
    <t xml:space="preserve"> 2.3.1. Համայնքի բյուջեի վարչական մասի միջոցների տարեսկզբի ազատ մնացորդ որից`</t>
  </si>
  <si>
    <t>9320</t>
  </si>
  <si>
    <t>8192</t>
  </si>
  <si>
    <t xml:space="preserve">- ենթակա է ուղղման համայնքի բյուջեի վարչական մասից նախորդ տարում ֆինանսավորման ենթակա, սակայն չֆինանսավորված` առկա պարտավորությունների կատարմանը </t>
  </si>
  <si>
    <t>8193</t>
  </si>
  <si>
    <t>- ենթակա է ուղղման համայնքի բյուջեի ֆոնդային մաս (տող 8191 - տող 8192)</t>
  </si>
  <si>
    <t>8194</t>
  </si>
  <si>
    <t>2.3.2. Համայնքի բյուջեի ֆոնդային մասի միջոցների տարեսկզբի մնացորդ (տող 8195 + տող 8196)որից`</t>
  </si>
  <si>
    <t>9330</t>
  </si>
  <si>
    <t>8195</t>
  </si>
  <si>
    <t xml:space="preserve"> - առանց վարչական մասի միջոցների տարեսկզբի ազատ մնացորդից ֆոնդային մաս մուտքագրման ենթակա գումարի </t>
  </si>
  <si>
    <t>8196</t>
  </si>
  <si>
    <t xml:space="preserve"> - վարչական մասի միջոցների տարեսկզբի ազատ մնացորդից ֆոնդային մաս մուտքագրման ենթակա գումարը (տող 8193)</t>
  </si>
  <si>
    <t>8197</t>
  </si>
  <si>
    <t>2.4. Համայնքի բյուջեի ֆոնդային մասի ժամանակավոր ազատ միջոցների տրամադրում վարչական մաս</t>
  </si>
  <si>
    <t>8198</t>
  </si>
  <si>
    <t xml:space="preserve">2.5. Համայնքի բյուջեի ֆոնդային մասի ժամանակավոր ազատ միջոցներից վարչական մաս տրամադրված միջոցների վերադարձ ֆոնդային մաս </t>
  </si>
  <si>
    <t>8199</t>
  </si>
  <si>
    <t>2.6. Համայնքի բյուջեի հաշվում միջոցների մնացորդները հաշվետու ժամանակահատվածում (տող 8010- տող 8110 - տող 8161 - տող 8170- տող 8190- տող 8197- տող 8198 - տող 8210)</t>
  </si>
  <si>
    <t>8199ա</t>
  </si>
  <si>
    <t>որից` ծախսերի ֆինանսավորմանը չուղղված համայնքի բյուջեի միջոցների տարեսկզբի ազատ մնացորդի գումարը</t>
  </si>
  <si>
    <t>8200</t>
  </si>
  <si>
    <t xml:space="preserve"> Բ. ԱՐՏԱՔԻՆ ԱՂԲՅՈՒՐՆԵՐ (տող 8210)այդ թվում`</t>
  </si>
  <si>
    <t>8210</t>
  </si>
  <si>
    <t xml:space="preserve">1. ՓՈԽԱՌՈՒ ՄԻՋՈՑՆԵՐ (տող 8211 + տող 8220)այդ թվում`  </t>
  </si>
  <si>
    <t xml:space="preserve"> 1.1. Արժեթղթեր (բացառությամբ բաժնետոմսերի և կապիտալում այլ մասնակցության) տող 8212+ տող 8213 որից`  </t>
  </si>
  <si>
    <t>8212</t>
  </si>
  <si>
    <t xml:space="preserve"> - թողարկումից և տեղաբաշխումից մուտքեր</t>
  </si>
  <si>
    <t>9121</t>
  </si>
  <si>
    <t>8213</t>
  </si>
  <si>
    <t xml:space="preserve"> - հիմնական գումարի մարում</t>
  </si>
  <si>
    <t>6121</t>
  </si>
  <si>
    <t>8220</t>
  </si>
  <si>
    <t xml:space="preserve">1.2. Վարկեր և փոխատվություններ (ստացում և մարում) տող 8221 + տող 8240 այդ թվում`    </t>
  </si>
  <si>
    <t xml:space="preserve">1.2.1. Վարկեր (տող 8222+ տող 8230)որից` </t>
  </si>
  <si>
    <t xml:space="preserve"> - վարկերի ստացում</t>
  </si>
  <si>
    <t>9122</t>
  </si>
  <si>
    <t>8230</t>
  </si>
  <si>
    <t xml:space="preserve"> - ստացված վարկերի հիմնական գումարի մարում</t>
  </si>
  <si>
    <t>6122</t>
  </si>
  <si>
    <t>8240</t>
  </si>
  <si>
    <t xml:space="preserve">1.2.2. Փոխատվություններ (տող 8241+ տող 8250)որից` </t>
  </si>
  <si>
    <t>8241</t>
  </si>
  <si>
    <t xml:space="preserve"> փոխատվությունների ստացում</t>
  </si>
  <si>
    <t>8250</t>
  </si>
  <si>
    <t xml:space="preserve"> - ստացված փոխատվությունների գումարի մարում</t>
  </si>
  <si>
    <t>ՀԱՏՎԱԾ 6
ՀԱՄԱՅՆՔԻ ԲՅՈՒՋԵԻ ԾԱԽՍԵՐԸ ԸՍՏ ԲՅՈՒՋԵՏԱՅԻՆ
ԾԱԽՍԵՐԻ ԳՈՐԾԱՌՆԱԿԱՆ ԵՎ ՏՆՏԵՍԱԳԻՏԱԿԱՆ ԴԱՍԱԿԱՐԳՄԱՆ</t>
  </si>
  <si>
    <t>Բյուջետային ծախսերի գործառնական դասակարգման բաժինների, խմբերի, դասերի, ինչպես նաև բյուջետային ծախսերի տնտեսագիտական դասակարգման հոդվածների անվանումները</t>
  </si>
  <si>
    <t>Տնտեսա- գիտական դասակարգ-ման հոդված</t>
  </si>
  <si>
    <t>Ընդամենը (ս.8+ս.9)</t>
  </si>
  <si>
    <t xml:space="preserve">ՎԱՅՈՑ ՁՈՐԻ ՄԱՐԶԻ </t>
  </si>
  <si>
    <t>2023  ԹՎԱԿԱՆԻ  ԲՅՈՒՋԵ</t>
  </si>
  <si>
    <t xml:space="preserve">Հաստատված է  
</t>
  </si>
  <si>
    <t>Ջերմուկ համայնքի ավագանու</t>
  </si>
  <si>
    <t>______________________________________________________________________________
(համայնքի բյուջեն սպասարկող տեղական գանձապետական բաժանմունքի անվանումը)</t>
  </si>
  <si>
    <t>ԱՐՍԵՆՅԱՆ ՎԱՀԱԳՆ ԱՇՈՏԻ</t>
  </si>
  <si>
    <t xml:space="preserve">ՀԱՄԱՅՆՔԻ ՂԵԿԱՎԱՐ՝
</t>
  </si>
  <si>
    <t xml:space="preserve">(անունը, ազգանունը, հայրանունը)
</t>
  </si>
  <si>
    <t>Կ. Տ.</t>
  </si>
  <si>
    <t>ՀԱՏՎԱԾ 1
ՀԱՄԱՅՆՔԻ ԲՅՈՒՋԵԻ ԵԿԱՄՈՒՏՆԵՐԸ</t>
  </si>
  <si>
    <t>(հազար դրամով)</t>
  </si>
  <si>
    <t>Տողի
N</t>
  </si>
  <si>
    <t>Եկամտատեսակները</t>
  </si>
  <si>
    <t>Հոդվածի NN</t>
  </si>
  <si>
    <t>Ընդամենը (ս.5+ս.6)</t>
  </si>
  <si>
    <t>այդ թվում</t>
  </si>
  <si>
    <t>վարչական մաս</t>
  </si>
  <si>
    <t>ֆոնդային մաս</t>
  </si>
  <si>
    <t>1</t>
  </si>
  <si>
    <t>2</t>
  </si>
  <si>
    <t>3</t>
  </si>
  <si>
    <t>4</t>
  </si>
  <si>
    <t>5</t>
  </si>
  <si>
    <t>6</t>
  </si>
  <si>
    <t>1000</t>
  </si>
  <si>
    <t>ԸՆԴԱՄԵՆԸ ԵԿԱՄՈՒՏՆԵՐ (տող 1100 + տող 1200 + տող 1300) այդ թվում՝</t>
  </si>
  <si>
    <t>1100</t>
  </si>
  <si>
    <t>1. ՀԱՐԿԵՐ ԵՎ ՏՈՒՐՔԵՐ (տող 1110 + տող 1120 + տող 1130 + տող 1150 + տող 1160), այդ թվում`</t>
  </si>
  <si>
    <t>7100</t>
  </si>
  <si>
    <t>x</t>
  </si>
  <si>
    <t>1110</t>
  </si>
  <si>
    <t>1.1 Գույքային հարկեր անշարժ գույքից (տող 1111 + տող 1112), այդ թվում`</t>
  </si>
  <si>
    <t>7131</t>
  </si>
  <si>
    <t>1111</t>
  </si>
  <si>
    <t>Գույքահարկ համայնքների վարչական տարածքներում գտնվող շենքերի և շինությունների համար</t>
  </si>
  <si>
    <t>1112</t>
  </si>
  <si>
    <t>Հողի հարկ համայնքների վարչական տարածքներում գտնվող հողի համար</t>
  </si>
  <si>
    <t>1112Ա</t>
  </si>
  <si>
    <t>Հողի հարկ համայնքների վարչական տարածքներում գտնվող գյուղ.նշանակության հողերի համար-Ջերմուկ</t>
  </si>
  <si>
    <t>1112Ե</t>
  </si>
  <si>
    <t>Հողի հարկ համայնքների վարչական տարածքներում գտնվող ոչ գյուղ.նշանակության հողերի համար-Ջերմուկ</t>
  </si>
  <si>
    <t>1113</t>
  </si>
  <si>
    <t>Անշարժ գույքի հարկ իրավաբանական անձանցից (Ջերմուկ բնակավայր)</t>
  </si>
  <si>
    <t>11131</t>
  </si>
  <si>
    <t>անշարժ գույքի հարկ իրավաբանական անձանցից /Կեչուտ բնակավայր/</t>
  </si>
  <si>
    <t>11132</t>
  </si>
  <si>
    <t>Անշարժ գույքի հարկ իրավաբանական անձանցից (Գնդեվազ բնակավայր)</t>
  </si>
  <si>
    <t>1114</t>
  </si>
  <si>
    <t>Անշարժ գույքի հարկ ֆիզիկական  անձանցից /Ջերմուկ բնակավայր/</t>
  </si>
  <si>
    <t>11141</t>
  </si>
  <si>
    <t>Անշարժ գույքի հարկ ֆիզիկական  անձանցից (Կեչուտ բնակավայր)</t>
  </si>
  <si>
    <t>11142</t>
  </si>
  <si>
    <t>Անշարժ գույքի հարկ ֆիզիկական  անձանցից (Գնդեվազ բնակավայր)</t>
  </si>
  <si>
    <t>1120</t>
  </si>
  <si>
    <t>1.2 Գույքային հարկեր այլ գույքից, այդ թվում`</t>
  </si>
  <si>
    <t>7136</t>
  </si>
  <si>
    <t>1121</t>
  </si>
  <si>
    <t>Գույքահարկ փոխադրամիջոցների համար Ջերմուկ բնակավայր/</t>
  </si>
  <si>
    <t>11211</t>
  </si>
  <si>
    <t xml:space="preserve">Գույքահարկ փոխադրամիջոցների համար (Կեչուտ բնակավայր) </t>
  </si>
  <si>
    <t>11212</t>
  </si>
  <si>
    <t xml:space="preserve">Գույքահարկ փոխադրամիջոցների համար (Գնդեվազ բնակավայր) </t>
  </si>
  <si>
    <t>11213</t>
  </si>
  <si>
    <t xml:space="preserve">Գույքահարկ փոխադրամիջոցների համար (Ջերմուկ բնակավայր իրավաբանական անձանցից) </t>
  </si>
  <si>
    <t>11214</t>
  </si>
  <si>
    <t>Գույքահարկ փոխադրամիջոցների համար (Գնդեվազ բնակավայր իրավաբանական անձանցից</t>
  </si>
  <si>
    <t>11215</t>
  </si>
  <si>
    <t xml:space="preserve">Գույքահարկ փոխադրամիջոցների համար (Կեչուտ բնակավայր իրավաբանական անձանցից) </t>
  </si>
  <si>
    <t>1130</t>
  </si>
  <si>
    <t>1.3 Ապրանքների օգտագործման կամ գործունեության իրականացման թույլտվության վճարներ, այդ թվում`</t>
  </si>
  <si>
    <t>7145</t>
  </si>
  <si>
    <t>1131</t>
  </si>
  <si>
    <t>Տեղական տուրքեր, (տող 1132 + տող 1135 + տող 1136 + տող 1137 + տող 1138 + տող 1139 + տող 1140 + տող 1141 + տող 1142 + տող 1143 + տող 1144 + տող 1145), այդ թվում`</t>
  </si>
  <si>
    <t>71452</t>
  </si>
  <si>
    <t>1132</t>
  </si>
  <si>
    <t>ա) Համայնքի տարածքում նոր շենքերի, շինությունների (ներառյալ ոչ հիմնական) շինարարություն (տեղադրման) թույլտվության համար (տող 1133 + տող 1334), որից`</t>
  </si>
  <si>
    <t>1133</t>
  </si>
  <si>
    <t>աա) Հիմնական շինությունների համար</t>
  </si>
  <si>
    <t>1133Ա</t>
  </si>
  <si>
    <t>-մինչև 300 քառ. մ. ընդհանուր մակերես ունեցող  անհատական բնակելի, այդ թվում այգեգործական (ամառանոցային) տների, ինչպես նաև 200քառ.մ. ընդհանուր մակերես ունեցող և հասարակական և արտադրական նշանակության օբյեկտների համար -Ջերմուկ</t>
  </si>
  <si>
    <t>1133Բ</t>
  </si>
  <si>
    <t>1133) տողում չնախատեսված օբյեկտների համար, որից</t>
  </si>
  <si>
    <t>1133Գ</t>
  </si>
  <si>
    <t>- 201-ից մինչև 500 քառ.մ. ընդհանուր մակերես ունեցող օբյեկտների համար</t>
  </si>
  <si>
    <t>1133Դ</t>
  </si>
  <si>
    <t>501-ից մինչև 1000 քառ.մ. ընդհանուր մակերես ունեցող օբյեկտների համար</t>
  </si>
  <si>
    <t>1133Ե</t>
  </si>
  <si>
    <t xml:space="preserve">1001-ից մինչև 3000 քառ.մ. ընդհանուր մակերես ունեցող օբյեկտների համար՝ </t>
  </si>
  <si>
    <t>1133Զ</t>
  </si>
  <si>
    <t>3001-ից և ավելի քառ. մ. ընդհանուր մակերես ունեցող օբյեկտների համար</t>
  </si>
  <si>
    <t>1134</t>
  </si>
  <si>
    <t>աբ) Ոչ հիմնական շինությունների համար</t>
  </si>
  <si>
    <t>1134Ա</t>
  </si>
  <si>
    <t>-մինչև 20 քառ. մ. ընդհանուր մակերես ունեցող   օբյեկտների համար</t>
  </si>
  <si>
    <t>1134Բ</t>
  </si>
  <si>
    <t>- 20 և ավելի քառ.մ. ընդհանուր մակերես ունեցող օբյեկտների համար</t>
  </si>
  <si>
    <t>1135</t>
  </si>
  <si>
    <t>1136</t>
  </si>
  <si>
    <t>գ) Համայնքի վարչական տարածքում շենքերի, շինությունների, քաղաքաշինական այլ օբյեկտների քանդման թույլտվության համար</t>
  </si>
  <si>
    <t>1137</t>
  </si>
  <si>
    <t>դ) Համայնքի տարածքում ոգելից խմիչքների և (կամ) ծխախոտի արտադրանքի վաճառքի, իսկ հանրային սննդի օբյեկտներում` ոգելից խմիչքների և (կամ) ծխախոտի արտադրանքի իրացման թույլտվության համար</t>
  </si>
  <si>
    <t>1137Ա</t>
  </si>
  <si>
    <t>- ոգելից խմիչքի  վաճառքի թույլտվության համար` հիմնական և հիմնական շին. ներսում վաճառքի կազմակերպման դեպքում</t>
  </si>
  <si>
    <t>1137Բ</t>
  </si>
  <si>
    <t>- ոգելից խմիչքի  վաճառքի թույլտվության համար` հիմնական և ոչ հիմնական շին. ներսում վաճառքի կազմակերպման դեպքում (մինչև 26քմ)</t>
  </si>
  <si>
    <t>1137Գ</t>
  </si>
  <si>
    <t>- ոգելից խմիչքի  վաճառքի թույլտվության համար` հիմնական և ոչ հիմնական շին. ներսում վաճառքի կազմակերպման դեպքում (26-ից մինչև 50 քմ)</t>
  </si>
  <si>
    <t>1137Դ</t>
  </si>
  <si>
    <t>- ոգելից խմիչքի  վաճառքի թույլտվության համար` հիմնական և ոչ հիմնական շին. ներսում վաճառքի կազմակերպման դեպքում (50-ից մինչև 100 քմ)</t>
  </si>
  <si>
    <t>1137Ե</t>
  </si>
  <si>
    <t>- ոգելից խմիչքի  վաճառքի թույլտվության համար` հիմնական և ոչ հիմնական շին. ներսում վաճառքի կազմակերպման դեպքում (100-ից մինչև 200 քմ)</t>
  </si>
  <si>
    <t>1137Զ</t>
  </si>
  <si>
    <t>- ոգելից խմիչքի  վաճառքի թույլտվության համար` հիմնական և ոչ հիմնական շին. ներսում վաճառքի կազմակերպման դեպքում (200-ից մինչև 500 քմ)</t>
  </si>
  <si>
    <t>1137Է</t>
  </si>
  <si>
    <t>- ոգելից խմիչքի  վաճառքի թույլտվության համար` հիմնական և ոչ հիմնական շին. ներսում վաճառքի կազմակերպման դեպքում (500 քմ-ից ավելի)</t>
  </si>
  <si>
    <t>1137Ժ</t>
  </si>
  <si>
    <t>- ծխախոտի արտադր.  վաճառքի թույլտվության համար` հիմնական և ոչ հիմնական շին. ներսում վաճառքի կազմակերպման դեպքում</t>
  </si>
  <si>
    <t>1137Ի</t>
  </si>
  <si>
    <t>- ծխախոտի արտադր.  վաճառքի թույլտվության համար` հիմնական և ոչ հիմնական շին. ներսում վաճառքի կազմակերպման դեպքում (մինչև 26 քմ)</t>
  </si>
  <si>
    <t>1137Լ</t>
  </si>
  <si>
    <t>- ծխախոտի արտադր.  վաճառքի թույլտվության համար` հիմնական և ոչ հիմնական շին. ներսում վաճառքի կազմակերպման դեպքում (26-ից մինչև 50 քմ)</t>
  </si>
  <si>
    <t>1137Խ</t>
  </si>
  <si>
    <t>- ծխախոտի արտադր.  վաճառքի թույլտվության համար` հիմնական և ոչ հիմնական շին. ներսում վաճառքի կազմակերպման դեպքում (50-ից մինչև 100 քմ)</t>
  </si>
  <si>
    <t>1137Ծ</t>
  </si>
  <si>
    <t>- ծխախոտի արտադր.  վաճառքի թույլտվության համար` հիմնական և ոչ հիմնական շին. ներսում վաճառքի կազմակերպման դեպքում (100-ից մինչև 200 քմ)</t>
  </si>
  <si>
    <t>1137Կ</t>
  </si>
  <si>
    <t>- ծխախոտի արտադր.  վաճառքի թույլտվության համար` հիմնական և ոչ հիմնական շին. ներսում վաճառքի կազմակերպման դեպքում (200-ից մինչև 500 քմ)</t>
  </si>
  <si>
    <t>1137Հ</t>
  </si>
  <si>
    <t>- ծխախոտի արտադր.  վաճառքի թույլտվության համար` հիմնական և ոչ հիմնական շին. ներսում վաճառքի կազմակերպման դեպքում (500 քմ-ից ավելի)</t>
  </si>
  <si>
    <t>1138</t>
  </si>
  <si>
    <t>ե) Համայնքի տարածքում բացօթյա վաճառք կազմակերպելու թույլտվության համար</t>
  </si>
  <si>
    <t>1139Ա</t>
  </si>
  <si>
    <t xml:space="preserve">զ1) Համայնքի տարածքում հեղուկ վառելիքի, տեխնիկական հեղուկների, հեղուկացված գազերի մանրածախ առևտրի կետերում հեղուկ վառելիքի, տեխնիկական հեղուկների, հեղուկացված գազերի վաճառքի թույլտվության համար </t>
  </si>
  <si>
    <t>1139Բ</t>
  </si>
  <si>
    <t xml:space="preserve">զ2) Համայնքի տարածքում գտնվող խանութներում, կրպակներում տեխնիկական հեղուկների վաճառքի թույլտվության համար </t>
  </si>
  <si>
    <t>1140</t>
  </si>
  <si>
    <t xml:space="preserve">է) Համայնքի տարածքում առևտրի, հանրային սննդի, զվարճանքի, շահումով խաղերի և վիճակախաղերի կազմակերպման օբյեկտները, բաղնիքները (սաունաները), խաղատները ժամը 24.00-ից հետո աշխատելու թույլտվության համար </t>
  </si>
  <si>
    <t>1141</t>
  </si>
  <si>
    <t>ը) Համաքաղաքային կանոններին համապատասխան Երևան քաղաքի և քաղաքային համայնքների տարածքում ընտանի կենդանիներ պահելու թույլտվության համար</t>
  </si>
  <si>
    <t>1142</t>
  </si>
  <si>
    <t>թ) Համայնքի տարածքում արտաքին գովազդ տեղադրելու թույլտվության համար</t>
  </si>
  <si>
    <t>1143</t>
  </si>
  <si>
    <t xml:space="preserve">ժ) Համայնքի արխիվից փաստաթղթերի պատճեններ և կրկնօրինակներ տրամադրելու համար </t>
  </si>
  <si>
    <t>1144</t>
  </si>
  <si>
    <t>ի) Համայնքի տարածքում (բացառությամբ թաղային համայնքների) մարդատար տաքսու (բացառությամբ երթուղային տաքսիների) ծառայություն իրականացնելու թույլտվության համար</t>
  </si>
  <si>
    <t>1145</t>
  </si>
  <si>
    <t>լ) Թանկարժեք մետաղներից պատրաստված իրերի մանրածախ առուվաճառքի թույլտվության համար</t>
  </si>
  <si>
    <t>1146</t>
  </si>
  <si>
    <t>Համայնքի տարածքում հանրային սննդի կազմակերպման և իրացման թույլտվության համար</t>
  </si>
  <si>
    <t>1146Ա</t>
  </si>
  <si>
    <t>- հիմնական շինությունների ներսում հանրային սննդի կազմակերպման և իրացման թույլտվության համար (մինչ 26 քմ)</t>
  </si>
  <si>
    <t>1146Բ</t>
  </si>
  <si>
    <t>- հիմնական շինությունների ներսում հանրային սննդի կազմակերպման և իրացման թույլտվության համար (26-ից մինչև 50 քմ)</t>
  </si>
  <si>
    <t>1146Գ</t>
  </si>
  <si>
    <t>- հիմնական շինությունների ներսում հանրային սննդի կազմակերպման և իրացման թույլտվության համար (50-ից մինչև 100 քմ)</t>
  </si>
  <si>
    <t>1146Դ</t>
  </si>
  <si>
    <t>- հիմնական շինությունների ներսում հանրային սննդի կազմակերպման և իրացման թույլտվության համար (100-ից մինչև 200 քմ)</t>
  </si>
  <si>
    <t>1146Ե</t>
  </si>
  <si>
    <t>- հիմնական շինությունների ներսում հանրային սննդի կազմակերպման և իրացման թույլտվության համար (200-ից մինչև 500 քմ)</t>
  </si>
  <si>
    <t>1146Զ</t>
  </si>
  <si>
    <t>- հիմնական շինությունների ներսում հանրային սննդի կազմակերպման և իրացման թույլտվության համար (500 քմ-ից ավելի)</t>
  </si>
  <si>
    <t>1146Թ</t>
  </si>
  <si>
    <t>- ոչ հիմնական շինությունների ներսում հանրային սննդի կազմակերպման և իրացման թույլտվության համար (մինչև 26 քմ)</t>
  </si>
  <si>
    <t>1146Ժ</t>
  </si>
  <si>
    <t>- ոչ հիմնական շինությունների ներսում հանրային սննդի կազմակերպման և իրացման թույլտվության համար (26-ից մինչև 50 քմ)</t>
  </si>
  <si>
    <t>1146Ի</t>
  </si>
  <si>
    <t>- ոչ հիմնական շինությունների ներսում հանրային սննդի կազմակերպման և իրացման թույլտվության համար (50-ից մինչև 100 քմ)</t>
  </si>
  <si>
    <t>1146Լ</t>
  </si>
  <si>
    <t>- ոչ հիմնական շինությունների ներսում հանրային սննդի կազմակերպման և իրացման թույլտվության համար (100-ից մինչև 200 քմ)</t>
  </si>
  <si>
    <t>1146Խ</t>
  </si>
  <si>
    <t>- ոչ հիմնական շինությունների ներսում հանրային սննդի կազմակերպման և իրացման թույլտվության համար (200-ից մինչև 500 քմ)</t>
  </si>
  <si>
    <t>1146Ծ</t>
  </si>
  <si>
    <t>- ոչ հիմնական շինությունների ներսում հանրային սննդի կազմակերպման և իրացման թույլտվության համար (500 քմ-ից ավելի)</t>
  </si>
  <si>
    <t>1147</t>
  </si>
  <si>
    <t>- համայնքների անվանումները ֆիրմային անվանումներում օգտագործելու թույլտվության համար</t>
  </si>
  <si>
    <t>1150</t>
  </si>
  <si>
    <t>1.4 Ապրանքների մատակարարումից և ծառայությունների մատուցումից այլ պարտադիր վճարներ, այդ թվում`</t>
  </si>
  <si>
    <t>7146</t>
  </si>
  <si>
    <t>1151</t>
  </si>
  <si>
    <t>Համայնքի բյուջե վճարվող պետական տուրքեր (տող 1152 + տող 1153), այդ թվում`</t>
  </si>
  <si>
    <t>1152</t>
  </si>
  <si>
    <t xml:space="preserve">ա) Քաղաքացիական կացության ակտեր գրանցելու, դրանց մասին քաղաքացիներին կրկնակի վկայականներ, քաղաքացիական կացության ակտերում կատարված գրառումներում փոփոխություններ, լրացումներ, ուղղումներ կատարելու և վերականգնման կապակցությամբ վկայականներ տալու համար </t>
  </si>
  <si>
    <t>1153</t>
  </si>
  <si>
    <t>1160</t>
  </si>
  <si>
    <t>1.5 Այլ հարկային եկամուտներ, (տող 1161 + տող 1165 ), այդ թվում`</t>
  </si>
  <si>
    <t>7161</t>
  </si>
  <si>
    <t>1161</t>
  </si>
  <si>
    <t>Օրենքով պետական բյուջե ամրագրվող հարկերից և այլ պարտադիր վճարներից մասհանումներ համայնքների բյուջեներ (տող 1162 + տող 1163 + տող 1164), որից`</t>
  </si>
  <si>
    <t>1162</t>
  </si>
  <si>
    <t>ա) Եկամտահարկ</t>
  </si>
  <si>
    <t>1163</t>
  </si>
  <si>
    <t>բ) Շահութահարկ</t>
  </si>
  <si>
    <t>1164</t>
  </si>
  <si>
    <t>գ) Այլ հարկերից և պարտադիր վճարներից կատարվող մասհանումներ</t>
  </si>
  <si>
    <t>1165</t>
  </si>
  <si>
    <t>Հողի հարկի և գույքահարկի գծով համայնքի բյուջե վճարումների բնագավառում բացահայտված հարկային օրենսդրության խախտումների համար հարկատուներից գանձվող տույժեր և տուգանքներ, որոնք չեն հաշվարկվում այդ հարկերի գումարների նկատմամբ</t>
  </si>
  <si>
    <t>1200</t>
  </si>
  <si>
    <t>2. ՊԱՇՏՈՆԱԿԱՆ ԴՐԱՄԱՇՆՈՐՀՆԵՐ (տող 1210 + տող 1220 + տող 1230 + տող 1240 + տող 1250 + տող 1260), այդ թվում`</t>
  </si>
  <si>
    <t>7300</t>
  </si>
  <si>
    <t>1210</t>
  </si>
  <si>
    <t>2.1 Ընթացիկ արտաքին պաշտոնական դրամաշնորհներ` ստացված այլ պետություններից, այդ թվում`</t>
  </si>
  <si>
    <t>7311</t>
  </si>
  <si>
    <t>1211</t>
  </si>
  <si>
    <t xml:space="preserve">Համայնքի բյուջե մուտքագրվող արտաքին պաշտոնական դրամաշնորհներ` ստացված այլ պետությունների տեղական ինքնակառավարման մարմիններից ընթացիկ ծախսերի ֆինանսավորման նպատակով </t>
  </si>
  <si>
    <t>1220</t>
  </si>
  <si>
    <t>2.2 Կապիտալ արտաքին պաշտոնական դրամաշնորհներ` ստացված այլ պետություններից, այդ թվում`</t>
  </si>
  <si>
    <t>7312</t>
  </si>
  <si>
    <t>1221</t>
  </si>
  <si>
    <t xml:space="preserve">Համայնքի բյուջե մուտքագրվող արտաքին պաշտոնական դրամաշնորհներ` ստացված այլ պետությունների տեղական ինքնակառավարման մարմիններից կապիտալ ծախսերի ֆինանսավորման նպատակով </t>
  </si>
  <si>
    <t>1230</t>
  </si>
  <si>
    <t>2.3 Ընթացիկ արտաքին պաշտոնական դրամաշնորհներ` ստացված միջազգային կազմակերպություններից, այդ թվում`</t>
  </si>
  <si>
    <t>7321</t>
  </si>
  <si>
    <t>1231</t>
  </si>
  <si>
    <t xml:space="preserve">Համայնքի բյուջե մուտքագրվող արտաքին պաշտոնական դրամաշնորհներ` ստացված միջազգային կազմակերպություններից ընթացիկ ծախսերի ֆինանսավորման նպատակով </t>
  </si>
  <si>
    <t>1240</t>
  </si>
  <si>
    <t>2.4 Կապիտալ արտաքին պաշտոնական դրամաշնորհներ` ստացված միջազգային կազմակերպություններից, այդ թվում`</t>
  </si>
  <si>
    <t>7322</t>
  </si>
  <si>
    <t>1241</t>
  </si>
  <si>
    <t xml:space="preserve">Համայնքի բյուջե մուտքագրվող արտաքին պաշտոնական դրամաշնորհներ` ստացված միջազգային կազմակերպություններից կապիտալ ծախսերի ֆինանսավորման նպատակով </t>
  </si>
  <si>
    <t>1250</t>
  </si>
  <si>
    <t>2.5 Ընթացիկ ներքին պաշտոնական դրամաշնորհներ` ստացված կառավարման այլ մակարդակներից, (տող 1251 + տող 1254 + տող 1257 + տող 1258), որից`</t>
  </si>
  <si>
    <t>7331</t>
  </si>
  <si>
    <t>1251</t>
  </si>
  <si>
    <t>ա) Պետական բյուջեից ֆինանսական համահարթեցման սկզբունքով տրամադրվող դոտացիաներ</t>
  </si>
  <si>
    <t>1254</t>
  </si>
  <si>
    <t>բ) Պետական բյուջեից տրամադրվող այլ դոտացիաներ (տող 1255 + տող 1256), այդ թվում`</t>
  </si>
  <si>
    <t>1255</t>
  </si>
  <si>
    <t>բա) Համայնքի բյուջեի եկամուտները նվազեցնող` ՀՀ օրենքների կիրարկման արդյունքում համայնքի բյուջեի եկամուտների կորուստների պետության կողմից փոխհատուցվող գումարներ</t>
  </si>
  <si>
    <t>1256</t>
  </si>
  <si>
    <t>բբ) Պետական բյուջեից համայնքի վարչական բյուջեին տրամադրվող այլ դոտացիաներ</t>
  </si>
  <si>
    <t>1257Ա</t>
  </si>
  <si>
    <t>գ) Պետական բյուջեից տրամադրվող նպատակային հատկացումներ (սուբվենցիաներ)</t>
  </si>
  <si>
    <t>1257Բ</t>
  </si>
  <si>
    <t>1257Գ</t>
  </si>
  <si>
    <t>1258</t>
  </si>
  <si>
    <t>դ) ՀՀ այլ համայնքների բյուջեներից ընթացիկ ծախսերի ֆինանսավորման նպատակով ստացվող պաշտոնական դրամաշնորհներ, որից`</t>
  </si>
  <si>
    <t>1259</t>
  </si>
  <si>
    <t xml:space="preserve">Երևան քաղաքի համաքաղաքային նշանակության ծախսերի ֆինանսավորման նպատակով ձևավորված միջոցներից </t>
  </si>
  <si>
    <t>1260</t>
  </si>
  <si>
    <t>2.6 Կապիտալ ներքին պաշտոնական դրամաշնորհներ` ստացված կառավարման այլ մակարդակներից, (տող 1261 + տող 1262), այդ թվում`</t>
  </si>
  <si>
    <t>7332</t>
  </si>
  <si>
    <t>1261</t>
  </si>
  <si>
    <t>ա) Պետական բյուջեից կապիտալ ծախսերի ֆինանսավորման նպատակային հատկացումներ (սուբվենցիաներ)</t>
  </si>
  <si>
    <t>1262</t>
  </si>
  <si>
    <t>բ) ՀՀ այլ համայնքներից կապիտալ ծախսերի ֆինանսավորման նպատակով ստացվող պաշտոնական դրամաշնորհներ, որից`</t>
  </si>
  <si>
    <t>1263</t>
  </si>
  <si>
    <t>1300</t>
  </si>
  <si>
    <t>3. ԱՅԼ ԵԿԱՄՈՒՏՆԵՐ, (տող 1310 + տող 1320 + տող 1330 + տող 1340 + տող 1350 + տող 1360 + տող 1370 + տող 1380 + տող 1390), այդ թվում`</t>
  </si>
  <si>
    <t>7400</t>
  </si>
  <si>
    <t>1310</t>
  </si>
  <si>
    <t>3.1 Տոկոսներ, այդ թվում`</t>
  </si>
  <si>
    <t>7411</t>
  </si>
  <si>
    <t>1311</t>
  </si>
  <si>
    <t>Բանկերում համայնքի բյուջեի ժամանակավոր ազատ միջոցների տեղաբաշխումից և դեպոզիտներից ստացված տոկոսավճարներ</t>
  </si>
  <si>
    <t>1320</t>
  </si>
  <si>
    <t>3.2 Շահաբաժիններ, այդ թվում`</t>
  </si>
  <si>
    <t>7412</t>
  </si>
  <si>
    <t>1321</t>
  </si>
  <si>
    <t>Բաժնետիրական ընկերություններում համայնքի մասնակցության դիմաց համայնքի բյուջե կատարվող մասհանումներ (շահաբաժիններ)</t>
  </si>
  <si>
    <t>1330</t>
  </si>
  <si>
    <t>3.3 Գույքի վարձակալությունից եկամուտներ (տող 1331 + տող 1332 + տող 1333 + 1334), այդ թվում`</t>
  </si>
  <si>
    <t>7415</t>
  </si>
  <si>
    <t>1331Ա</t>
  </si>
  <si>
    <t>Համայնքի սեփականություն համարվող հողերի վարձավճարներ-Ջերմուկ</t>
  </si>
  <si>
    <t>1331Ե</t>
  </si>
  <si>
    <t>Համայնքի սեփականություն համարվող պ/ֆ հողերի վարձավճարներ-</t>
  </si>
  <si>
    <t>1332</t>
  </si>
  <si>
    <t xml:space="preserve">Համայնքի վարչական տարածքում գտնվող պետական սեփականություն համարվող հողերի վարձավճարներ </t>
  </si>
  <si>
    <t>1333</t>
  </si>
  <si>
    <t xml:space="preserve">Համայնքի վարչական տարածքում գտնվող պետության և համայնքի սեփականությանը պատկանող հողամասերի կառուցապատման իրավունքի դիմաց գանձվող վարձավճարներ </t>
  </si>
  <si>
    <t>1334Ա</t>
  </si>
  <si>
    <t>Այլ գույքի վարձակալությունից մուտքեր-Ջերմուկ</t>
  </si>
  <si>
    <t>1340</t>
  </si>
  <si>
    <t>3.4 Համայնքի բյուջեի եկամուտներ ապրանքների մատակարարումից և ծառայությունների մատուցումից, (տող 1341 + տող 1342 + տող 1343), այդ թվում`</t>
  </si>
  <si>
    <t>7421</t>
  </si>
  <si>
    <t>1341</t>
  </si>
  <si>
    <t>1342</t>
  </si>
  <si>
    <t>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</si>
  <si>
    <t>1342Ա</t>
  </si>
  <si>
    <t>ա)ՔԿԱԳ համար</t>
  </si>
  <si>
    <t>1342Բ</t>
  </si>
  <si>
    <t>բ)Անասնաբույժական ծառայության համար</t>
  </si>
  <si>
    <t>1342Գ</t>
  </si>
  <si>
    <t>գ)Սոցիալական ծառայության համար</t>
  </si>
  <si>
    <t>1342Դ</t>
  </si>
  <si>
    <t>դ)Վարձատրվող հասարակական աշխատանքներ</t>
  </si>
  <si>
    <t>1343</t>
  </si>
  <si>
    <t>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</si>
  <si>
    <t>1350</t>
  </si>
  <si>
    <t>3.5 Վարչական գանձումներ, (տող 1351 + տող 1352), այդ թվում`</t>
  </si>
  <si>
    <t>7422</t>
  </si>
  <si>
    <t>1351</t>
  </si>
  <si>
    <t>Տեղական վճարներ</t>
  </si>
  <si>
    <t>1351Ա</t>
  </si>
  <si>
    <t xml:space="preserve">- Տեղական վճարներ հողհատկացման, և չափագրման ծառայությունների համար </t>
  </si>
  <si>
    <t>1351Բ</t>
  </si>
  <si>
    <t>- տեղական վճար աճութդների մասնակցության համար</t>
  </si>
  <si>
    <t>1351Գ</t>
  </si>
  <si>
    <t>- տեղական վճարներ ,,ԶԱՏԻԿ,, մանկապարտեզ ՆՈՒՀ ՀՈԱԿ-ի ծառայություններից օգտվողների համար</t>
  </si>
  <si>
    <t>46-07</t>
  </si>
  <si>
    <t>1351Դ</t>
  </si>
  <si>
    <t>- տեղական վճարներ Գնդեվազի մանկապարտեզ  ՀՈԱԿ-ի ծառայություններից օգտվողների համար</t>
  </si>
  <si>
    <t>1351Ե</t>
  </si>
  <si>
    <t>- տեղական վճարներ արվեստի հ. 1 դպրոց ՀՈԱԿ-ի ծառայություններից օգտվողների համար</t>
  </si>
  <si>
    <t>1351Զ</t>
  </si>
  <si>
    <t>- տեղական վճարներ արվեստի հ. 2 դպրոց ՀՈԱԿ-ի ծառայություններից օգտվողների համար</t>
  </si>
  <si>
    <t>1351Է</t>
  </si>
  <si>
    <t>- տեղական վճարներ մանկապատանեկան մարզադպրոցի ծառայություններից օգտվողների համար</t>
  </si>
  <si>
    <t>1351Ը</t>
  </si>
  <si>
    <t>- տեղական վճարներ ՋՀԿՍԲ ՀՈԱԿ-ի ծառայություններից օգտվողների համար</t>
  </si>
  <si>
    <t>1351Թ</t>
  </si>
  <si>
    <t>- վճարովի ծառայությունների մատուցման դիմաց գանձվող վճար</t>
  </si>
  <si>
    <t>1351Ժ</t>
  </si>
  <si>
    <t>- Անասնաբուժական ծաայությունների մարուցման դիմաց գանձվող վճար</t>
  </si>
  <si>
    <t>1351Ի</t>
  </si>
  <si>
    <t>- Համայնքի կողմից բազմաբնակարան ֆոնդի սպասր. վճար</t>
  </si>
  <si>
    <t>1351Լ</t>
  </si>
  <si>
    <t>- ջրամատակարարման և ջրահեռացման համակարգի սպասարկման վճար</t>
  </si>
  <si>
    <t>1351Խ</t>
  </si>
  <si>
    <t>- ճոպանուղի ՀՀ մատուցված ծառայություններիվ վճար</t>
  </si>
  <si>
    <t>1352</t>
  </si>
  <si>
    <t xml:space="preserve">Համայնքի վարչական տարածքում ինքնակամ կառուցված շենքերի, շինությունների օրինականացման համար վճարներ </t>
  </si>
  <si>
    <t>1360</t>
  </si>
  <si>
    <t>3.6 Մուտքեր տույժերից, տուգանքներից(տող 1361 + տող 1362), այդ թվում`</t>
  </si>
  <si>
    <t>7431</t>
  </si>
  <si>
    <t>1361</t>
  </si>
  <si>
    <t>Վարչական իրավախախտումների համար տեղական ինքնակառավարման մարմինների կողմից պատասխանատվության միջոցների կիրառումից եկամուտներ</t>
  </si>
  <si>
    <t>1362</t>
  </si>
  <si>
    <t>Մուտքեր համայնքի բյուջեի նկատմամբ ստանձնած պայմանագրային պարտավորությունների չկատարման դիմաց գանձվող տույժերից</t>
  </si>
  <si>
    <t>1370</t>
  </si>
  <si>
    <t>3.7 Ընթացիկ ոչ պաշտոնական դրամաշնորհներ, (տող 1371 + տող 1372), այդ թվում`</t>
  </si>
  <si>
    <t>7441</t>
  </si>
  <si>
    <t>1371</t>
  </si>
  <si>
    <t>1372</t>
  </si>
  <si>
    <t>1380</t>
  </si>
  <si>
    <t>3.8 Կապիտալ ոչ պաշտոնական դրամաշնորհներ, (տող 1381 + տող 1382), այդ թվում`</t>
  </si>
  <si>
    <t>7442</t>
  </si>
  <si>
    <t>1381</t>
  </si>
  <si>
    <t>1382</t>
  </si>
  <si>
    <t>1390</t>
  </si>
  <si>
    <t>3.9 Այլ եկամուտներ, (տող 1391 + տող 1392 + տող 1393), այդ թվում`</t>
  </si>
  <si>
    <t>7451</t>
  </si>
  <si>
    <t>1391</t>
  </si>
  <si>
    <t xml:space="preserve">Համայնքի գույքին պատճառած վնասների փոխհատուցումից մուտքեր </t>
  </si>
  <si>
    <t>1392</t>
  </si>
  <si>
    <t>Վարչական բյուջեի պահուստային ֆոնդից ֆոնդային բյուջե կատարվող հատկացումներից մուտքեր</t>
  </si>
  <si>
    <t>1393</t>
  </si>
  <si>
    <t>Օրենքով և իրավական այլ ակտերով սահմանված` համայնքի բյուջեի մուտքագրման ենթակա այլ եկամուտներ</t>
  </si>
  <si>
    <t>13931</t>
  </si>
  <si>
    <t>Օրենքով և իրավական այլ ակտերով սահմանված` համայնքի բյուջեի մուտքագրման ենթակա այլ եկամուտներ /արևային կայան/</t>
  </si>
  <si>
    <t>X</t>
  </si>
  <si>
    <t>ՀԱՏՎԱԾ 2
ՀԱՄԱՅՆՔԻ ԲՅՈՒՋԵԻ ԾԱԽՍԵՐԸ ԸՍՏ ԲՅՈՒՋԵՏԱՅԻՆ
ԾԱԽՍԵՐԻ ԳՈՐԾԱՌՆԱԿԱՆ ԴԱՍԱԿԱՐԳՄԱՆ</t>
  </si>
  <si>
    <t>Տողի
NN</t>
  </si>
  <si>
    <t>Բաժին</t>
  </si>
  <si>
    <t>Խումբ</t>
  </si>
  <si>
    <t>Դաս</t>
  </si>
  <si>
    <t>Բյուջետային ծախսերի 
գործառնական դասակարգման բաժինների, խմբերի 
և դասերի անվանումները</t>
  </si>
  <si>
    <t>Ընդամենը (ս.7+ս.8)</t>
  </si>
  <si>
    <t>այդ թվում`</t>
  </si>
  <si>
    <t>վարչական բյուջե</t>
  </si>
  <si>
    <t>ֆոնդային բյուջե</t>
  </si>
  <si>
    <t>7</t>
  </si>
  <si>
    <t>8</t>
  </si>
  <si>
    <t xml:space="preserve">2000 </t>
  </si>
  <si>
    <t> X</t>
  </si>
  <si>
    <t>ԸՆԴԱՄԵՆԸ ԾԱԽՍԵՐ (տող 2100 + տող 2200 + տող 2300 + տող 2400 + տող 2500 + տող 2600 + տող 2700 + տող 2800 + տող 2900 + տող 3000 + տող 3100)</t>
  </si>
  <si>
    <t xml:space="preserve">2100 </t>
  </si>
  <si>
    <t>0</t>
  </si>
  <si>
    <t>ԸՆԴՀԱՆՈՒՐ ԲՆՈՒՅԹԻ ՀԱՆՐԱՅԻՆ ԾԱՌԱՅՈՒԹՅՈՒՆՆԵՐ (այլ դասերին չպատկանող) (տող 2110 + տող 2120 + տող 2130 + տող 2140 + տող 2150 + տող 2160 + տող 2170 + տող 2180) այդ թվում`</t>
  </si>
  <si>
    <t xml:space="preserve">2110 </t>
  </si>
  <si>
    <t>Օրենսդիր և գործադիր մարմիններ, պետական կառավարում, ֆինանսական և հարկաբյուջետային հարաբերություններ, արտաքին հարաբերություններ որից`</t>
  </si>
  <si>
    <t xml:space="preserve">2111 </t>
  </si>
  <si>
    <t>Օրենսդիր և գործադիր մարմիններ, պետական կառավարում</t>
  </si>
  <si>
    <t xml:space="preserve">2112 </t>
  </si>
  <si>
    <t>Ֆինանսական և հարկաբյուջետային հարաբերություններ</t>
  </si>
  <si>
    <t xml:space="preserve">2113 </t>
  </si>
  <si>
    <t>Արտաքին հարաբերություններ</t>
  </si>
  <si>
    <t xml:space="preserve">2120 </t>
  </si>
  <si>
    <t>Արտաքին տնտեսական օգնություն, որից`</t>
  </si>
  <si>
    <t xml:space="preserve">2121 </t>
  </si>
  <si>
    <t>Արտաքին տնտեսական աջակցություն</t>
  </si>
  <si>
    <t xml:space="preserve">2122 </t>
  </si>
  <si>
    <t>Միջազգային կազմակերպությունների միջոցով տրամադրվող տնտեսական օգնություն</t>
  </si>
  <si>
    <t xml:space="preserve">2130 </t>
  </si>
  <si>
    <t>Ընդհանուր բնույթի ծառայություններ, որից`</t>
  </si>
  <si>
    <t xml:space="preserve">2131 </t>
  </si>
  <si>
    <t>Աշխատակազմի /կադրերի/ գծով ընդհանուր բնույթի ծառայություններ</t>
  </si>
  <si>
    <t xml:space="preserve">2132 </t>
  </si>
  <si>
    <t>Ծրագրման և վիճակագրական ընդհանուր ծառայություններ</t>
  </si>
  <si>
    <t xml:space="preserve">2133 </t>
  </si>
  <si>
    <t>Ընդհանուր բնույթի այլ ծառայություններ</t>
  </si>
  <si>
    <t xml:space="preserve">2140 </t>
  </si>
  <si>
    <t>Ընդհանուր բնույթի հետազոտական աշխատանք, որից`</t>
  </si>
  <si>
    <t xml:space="preserve">2141 </t>
  </si>
  <si>
    <t>Ընդհանուր բնույթի հետազոտական աշխատանք</t>
  </si>
  <si>
    <t xml:space="preserve">2150 </t>
  </si>
  <si>
    <t>Ընդհանուր բնույթի հանրային ծառայությունների գծով հետազոտական և նախագծային աշխատանքներ որից`</t>
  </si>
  <si>
    <t xml:space="preserve">2151 </t>
  </si>
  <si>
    <t>Ընդհանուր բնույթի հանրային ծառայությունների գծով հետազոտական և նախագծային աշխատանքներ</t>
  </si>
  <si>
    <t xml:space="preserve">2160 </t>
  </si>
  <si>
    <t>Ընդհանուր բնույթի հանրային ծառայություններ (այլ դասերին չպատկանող), որից`</t>
  </si>
  <si>
    <t xml:space="preserve">2161 </t>
  </si>
  <si>
    <t>Ընդհանուր բնույթի հանրային ծառայություններ (այլ դասերին չպատկանող)</t>
  </si>
  <si>
    <t xml:space="preserve">2170 </t>
  </si>
  <si>
    <t>Պետական պարտքի գծով գործառնություններ, որից`</t>
  </si>
  <si>
    <t xml:space="preserve">2171 </t>
  </si>
  <si>
    <t>Պետական պարտքի գծով գործառնություններ</t>
  </si>
  <si>
    <t xml:space="preserve">2180 </t>
  </si>
  <si>
    <t>Կառավարության տարբեր մակարդակների միջև իրականացվող ընդհանուր բնույթի տրանսֆերտներ, որից`</t>
  </si>
  <si>
    <t xml:space="preserve">2181 </t>
  </si>
  <si>
    <t xml:space="preserve">2182 </t>
  </si>
  <si>
    <t>- դրամաշնորհներ ՀՀ պետական բյուջեին</t>
  </si>
  <si>
    <t xml:space="preserve">2183 </t>
  </si>
  <si>
    <t>- դրամաշնորհներ ՀՀ այլ համայնքների բյուջեներին</t>
  </si>
  <si>
    <t xml:space="preserve">2184 </t>
  </si>
  <si>
    <t>այդ թվում` Երևանի համաքաղաքային ծախսերի ֆինանսավորման համար</t>
  </si>
  <si>
    <t xml:space="preserve">2185 </t>
  </si>
  <si>
    <t xml:space="preserve">2200 </t>
  </si>
  <si>
    <t>ՊԱՇՏՊԱՆՈՒԹՅՈՒՆ (այլ դասերին չպատկանող) (տող 2210+2220 + տող 2230 + տող 2240 + տող 2250), այդ թվում`</t>
  </si>
  <si>
    <t xml:space="preserve">2210 </t>
  </si>
  <si>
    <t>Ռազմական պաշտպանություն, որից`</t>
  </si>
  <si>
    <t xml:space="preserve">2211 </t>
  </si>
  <si>
    <t>Ռազմական պաշտպանություն</t>
  </si>
  <si>
    <t xml:space="preserve">2220 </t>
  </si>
  <si>
    <t>Քաղաքացիական պաշտպանություն, որից`</t>
  </si>
  <si>
    <t xml:space="preserve">2221 </t>
  </si>
  <si>
    <t>Քաղաքացիական պաշտպանություն</t>
  </si>
  <si>
    <t xml:space="preserve">2230 </t>
  </si>
  <si>
    <t>Արտաքին ռազմական օգնություն, որից`</t>
  </si>
  <si>
    <t xml:space="preserve">2231 </t>
  </si>
  <si>
    <t>Արտաքին ռազմական օգնություն</t>
  </si>
  <si>
    <t xml:space="preserve">2240 </t>
  </si>
  <si>
    <t>Հետազոտական և նախագծային աշխատանքներ պաշտպանության ոլորտում, որից`</t>
  </si>
  <si>
    <t xml:space="preserve">2241 </t>
  </si>
  <si>
    <t xml:space="preserve">2250 </t>
  </si>
  <si>
    <t>Պաշտպանություն (այլ դասերին չպատկանող), որից`</t>
  </si>
  <si>
    <t xml:space="preserve">2251 </t>
  </si>
  <si>
    <t>Պաշտպանություն (այլ դասերին չպատկանող)</t>
  </si>
  <si>
    <t xml:space="preserve">2300 </t>
  </si>
  <si>
    <t>ՀԱՍԱՐԱԿԱԿԱՆ ԿԱՐԳ, ԱՆՎՏԱՆԳՈՒԹՅՈՒՆ ԵՎ ԴԱՏԱԿԱՆ ԳՈՐԾՈՒՆԵՈՒԹՅՈՒՆ (տող 2310 + տող 2320 + տող 2330 + տող 2340+տող 2350 + տող 2360 + տող 2370), այդ թվում`</t>
  </si>
  <si>
    <t xml:space="preserve">2310 </t>
  </si>
  <si>
    <t>Հասարակական կարգ և անվտանգություն, որից`</t>
  </si>
  <si>
    <t xml:space="preserve">2311 </t>
  </si>
  <si>
    <t>Ոստիկանություն</t>
  </si>
  <si>
    <t xml:space="preserve">2312 </t>
  </si>
  <si>
    <t>Ազգային անվտանգություն</t>
  </si>
  <si>
    <t xml:space="preserve">2313 </t>
  </si>
  <si>
    <t>Պետական պահպանություն</t>
  </si>
  <si>
    <t xml:space="preserve">2320 </t>
  </si>
  <si>
    <t>Փրկարար ծառայություն, որից`</t>
  </si>
  <si>
    <t xml:space="preserve">2321 </t>
  </si>
  <si>
    <t>Փրկարար ծառայություն</t>
  </si>
  <si>
    <t xml:space="preserve">2330 </t>
  </si>
  <si>
    <t>Դատական գործունեություն և իրավական պաշտպանություն, որից`</t>
  </si>
  <si>
    <t xml:space="preserve">2331 </t>
  </si>
  <si>
    <t>Դատարաններ</t>
  </si>
  <si>
    <t xml:space="preserve">2332 </t>
  </si>
  <si>
    <t>Իրավական պաշտպանություն</t>
  </si>
  <si>
    <t xml:space="preserve">2340 </t>
  </si>
  <si>
    <t>Դատախազություն, որից`</t>
  </si>
  <si>
    <t xml:space="preserve">2341 </t>
  </si>
  <si>
    <t>Դատախազություն</t>
  </si>
  <si>
    <t xml:space="preserve">2350 </t>
  </si>
  <si>
    <t>Կալանավայրեր, որից`</t>
  </si>
  <si>
    <t xml:space="preserve">2351 </t>
  </si>
  <si>
    <t>Կալանավայրեր</t>
  </si>
  <si>
    <t xml:space="preserve">2360 </t>
  </si>
  <si>
    <t>Հետազոտական ու նախագծային աշխատանքներ հասարակական կարգի և անվտանգության ոլորտում որից`</t>
  </si>
  <si>
    <t xml:space="preserve">2361 </t>
  </si>
  <si>
    <t>Հետազոտական ու նախագծային աշխատանքներ հասարակական կարգի և անվտանգության ոլորտում</t>
  </si>
  <si>
    <t xml:space="preserve">2370 </t>
  </si>
  <si>
    <t>Հասարակական կարգ և անվտանգություն (այլ դասերին չպատկանող), որից`</t>
  </si>
  <si>
    <t xml:space="preserve">2371 </t>
  </si>
  <si>
    <t>Հասարակական կարգ և անվտանգություն (այլ դասերին չպատկանող)</t>
  </si>
  <si>
    <t xml:space="preserve">2400 </t>
  </si>
  <si>
    <t>ՏՆՏԵՍԱԿԱՆ ՀԱՐԱԲԵՐՈՒԹՅՈՒՆՆԵՐ (տող 2410 + տող 2420 + տող 2430 + տող 2440 + տող 2450+տող 2460 + տող 2470 + տող 2480 + տող 2490), այդ թվում`</t>
  </si>
  <si>
    <t xml:space="preserve">2410 </t>
  </si>
  <si>
    <t>Ընդհանուր բնույթի տնտեսական, առևտրային և աշխատանքի գծով հարաբերություններ, որից`</t>
  </si>
  <si>
    <t xml:space="preserve">2411 </t>
  </si>
  <si>
    <t>Ընդհանուր բնույթի տնտեսական և առևտրային հարաբերություններ</t>
  </si>
  <si>
    <t xml:space="preserve">2412 </t>
  </si>
  <si>
    <t>Աշխատանքի հետ կապված ընդհանուր բնույթի հարաբերություններ</t>
  </si>
  <si>
    <t xml:space="preserve">2420 </t>
  </si>
  <si>
    <t>Գյուղատնտեսություն, անտառային տնտեսություն, ձկնորսություն և որսորդություն, որից`</t>
  </si>
  <si>
    <t xml:space="preserve">2421 </t>
  </si>
  <si>
    <t>Գյուղատնտեսություն</t>
  </si>
  <si>
    <t xml:space="preserve">2422 </t>
  </si>
  <si>
    <t>Անտառային տնտեսություն</t>
  </si>
  <si>
    <t xml:space="preserve">2423 </t>
  </si>
  <si>
    <t>Ձկնորսություն և որսորդություն</t>
  </si>
  <si>
    <t xml:space="preserve">2424 </t>
  </si>
  <si>
    <t>Ոռոգում</t>
  </si>
  <si>
    <t xml:space="preserve">2430 </t>
  </si>
  <si>
    <t>Վառելիք և էներգետիկա, որից`</t>
  </si>
  <si>
    <t xml:space="preserve">2431 </t>
  </si>
  <si>
    <t>Քարածուխ և այլ կարծր բնական վառելիք</t>
  </si>
  <si>
    <t xml:space="preserve">2432 </t>
  </si>
  <si>
    <t>Նավթամթերք և բնական գազ</t>
  </si>
  <si>
    <t xml:space="preserve">2433 </t>
  </si>
  <si>
    <t>Միջուկային վառելիք</t>
  </si>
  <si>
    <t xml:space="preserve">2434 </t>
  </si>
  <si>
    <t>Վառելիքի այլ տեսակներ</t>
  </si>
  <si>
    <t xml:space="preserve">2435 </t>
  </si>
  <si>
    <t>Էլեկտրաէներգիա</t>
  </si>
  <si>
    <t xml:space="preserve">2436 </t>
  </si>
  <si>
    <t>Ոչ էլեկտրական էներգիա</t>
  </si>
  <si>
    <t xml:space="preserve">2440 </t>
  </si>
  <si>
    <t>Լեռնաարդյունահանում, արդյունաբերություն և շինարարություն, որից`</t>
  </si>
  <si>
    <t xml:space="preserve">2441 </t>
  </si>
  <si>
    <t>Հանքային ռեսուրսների արդյունահանում, բացառությամբ բնական վառելիքի</t>
  </si>
  <si>
    <t xml:space="preserve">2442 </t>
  </si>
  <si>
    <t>Արդյունաբերություն</t>
  </si>
  <si>
    <t xml:space="preserve">2443 </t>
  </si>
  <si>
    <t>Շինարարություն</t>
  </si>
  <si>
    <t xml:space="preserve">2450 </t>
  </si>
  <si>
    <t>Տրանսպորտ, որից`</t>
  </si>
  <si>
    <t xml:space="preserve">2451 </t>
  </si>
  <si>
    <t>ճանապարհային տրանսպորտ</t>
  </si>
  <si>
    <t xml:space="preserve">2452 </t>
  </si>
  <si>
    <t>Ջրային տրանսպորտ</t>
  </si>
  <si>
    <t xml:space="preserve">2453 </t>
  </si>
  <si>
    <t>Երկաթուղային տրանսպորտ</t>
  </si>
  <si>
    <t xml:space="preserve">2454 </t>
  </si>
  <si>
    <t>Օդային տրանսպորտ</t>
  </si>
  <si>
    <t xml:space="preserve">2455 </t>
  </si>
  <si>
    <t>Խողովակաշարային և այլ տրանսպորտ</t>
  </si>
  <si>
    <t xml:space="preserve">2460 </t>
  </si>
  <si>
    <t>Կապ, որից`</t>
  </si>
  <si>
    <t xml:space="preserve">2461 </t>
  </si>
  <si>
    <t>Կապ</t>
  </si>
  <si>
    <t xml:space="preserve">2470 </t>
  </si>
  <si>
    <t>Այլ բնագավառներ, որից`</t>
  </si>
  <si>
    <t xml:space="preserve">2471 </t>
  </si>
  <si>
    <t>Մեծածախ և մանրածախ առևտուր, ապրանքների պահպանում և պահեստավորում</t>
  </si>
  <si>
    <t xml:space="preserve">2472 </t>
  </si>
  <si>
    <t>Հյուրանոցներ և հասարակական սննդի օբյեկտներ</t>
  </si>
  <si>
    <t xml:space="preserve">2473 </t>
  </si>
  <si>
    <t>Զբոսաշրջություն</t>
  </si>
  <si>
    <t xml:space="preserve">2474 </t>
  </si>
  <si>
    <t>Զարգացման բազմանպատակ ծրագրեր</t>
  </si>
  <si>
    <t xml:space="preserve">2480 </t>
  </si>
  <si>
    <t>Տնտեսական հարաբերությունների գծով հետազոտական և նախագծային աշխատանքներ, որից`</t>
  </si>
  <si>
    <t xml:space="preserve">2481 </t>
  </si>
  <si>
    <t>Ընդհանուր բնույթի տնտեսական, առևտրային և աշխատանքի հարցերի գծով հետազոտական և նախագծային աշխատանքներ</t>
  </si>
  <si>
    <t xml:space="preserve">2482 </t>
  </si>
  <si>
    <t>Գյուղատնտեսության, անտառային տնտեսության, ձկնորսության և որսորդության գծով հետազոտական և նախագծային աշխատանքներ</t>
  </si>
  <si>
    <t xml:space="preserve">2483 </t>
  </si>
  <si>
    <t>Վառելիքի և էներգետիկայի գծով հետազոտական և նախագծային աշխատանքներ</t>
  </si>
  <si>
    <t xml:space="preserve">2484 </t>
  </si>
  <si>
    <t>Լեռնաարդյունահանման, արդյունաբերության և շինարարության գծով հետազոտական և նախագծային աշխատանքներ</t>
  </si>
  <si>
    <t xml:space="preserve">2485 </t>
  </si>
  <si>
    <t>Տրանսպորտի գծով հետազոտական և նախագծային աշխատանքներ</t>
  </si>
  <si>
    <t xml:space="preserve">2486 </t>
  </si>
  <si>
    <t>Կապի գծով հետազոտական և նախագծային աշխատանքներ</t>
  </si>
  <si>
    <t xml:space="preserve">2487 </t>
  </si>
  <si>
    <t>Այլ բնագավառների գծով հետազոտական և նախագծային աշխատանքներ</t>
  </si>
  <si>
    <t xml:space="preserve">2490 </t>
  </si>
  <si>
    <t>9</t>
  </si>
  <si>
    <t>Տնտեսական հարաբերություններ (այլ դասերին չպատկանող), որից`</t>
  </si>
  <si>
    <t xml:space="preserve">2491 </t>
  </si>
  <si>
    <t>Տնտեսական հարաբերություններ (այլ դասերին չպատկանող)</t>
  </si>
  <si>
    <t xml:space="preserve">2500 </t>
  </si>
  <si>
    <t>ՇՐՋԱԿԱ ՄԻՋԱՎԱՅՐԻ ՊԱՇՏՊԱՆՈՒԹՅՈՒՆ (տող 2510 + տող 2520 + տող 2530 + տող 2540 + տող 2550 + տող 2560), այդ թվում`</t>
  </si>
  <si>
    <t xml:space="preserve">2510 </t>
  </si>
  <si>
    <t>Աղբահանում, որից`</t>
  </si>
  <si>
    <t xml:space="preserve">2511 </t>
  </si>
  <si>
    <t>Աղբահանում</t>
  </si>
  <si>
    <t xml:space="preserve">2520 </t>
  </si>
  <si>
    <t>Կեղտաջրերի հեռացում, որից`</t>
  </si>
  <si>
    <t xml:space="preserve">2521 </t>
  </si>
  <si>
    <t>Կեղտաջրերի հեռացում</t>
  </si>
  <si>
    <t xml:space="preserve">2530 </t>
  </si>
  <si>
    <t>Շրջակա միջավայրի աղտոտման դեմ պայքար, որից`</t>
  </si>
  <si>
    <t xml:space="preserve">2531 </t>
  </si>
  <si>
    <t>Շրջակա միջավայրի աղտոտման դեմ պայքար</t>
  </si>
  <si>
    <t xml:space="preserve">2540 </t>
  </si>
  <si>
    <t>Կենսաբազմազանության և բնության պաշտպանություն, որից`</t>
  </si>
  <si>
    <t xml:space="preserve">2541 </t>
  </si>
  <si>
    <t>Կենսաբազմազանության և բնության պաշտպանություն</t>
  </si>
  <si>
    <t xml:space="preserve">2550 </t>
  </si>
  <si>
    <t>Շրջակա միջավայրի պաշտպանության գծով հետազոտական և նախագծային աշխատանքներ, որից`</t>
  </si>
  <si>
    <t xml:space="preserve">2551 </t>
  </si>
  <si>
    <t>Շրջակա միջավայրի պաշտպանության գծով հետազոտական և նախագծային աշխատանքներ</t>
  </si>
  <si>
    <t xml:space="preserve">2560 </t>
  </si>
  <si>
    <t>Շրջակա միջավայրի պաշտպանություն (այլ դասերին չպատկանող), որից`</t>
  </si>
  <si>
    <t xml:space="preserve">2561 </t>
  </si>
  <si>
    <t>Շրջակա միջավայրի պաշտպանություն (այլ դասերին չպատկանող)</t>
  </si>
  <si>
    <t xml:space="preserve">2600 </t>
  </si>
  <si>
    <t>ԲՆԱԿԱՐԱՆԱՅԻՆ ՇԻՆԱՐԱՐՈՒԹՅՈՒՆ ԵՎ ԿՈՄՈՒՆԱԼ ԾԱՌԱՅՈՒԹՅՈՒՆ (տող 3610 + տող 3620 + տող 3630 + տող 3640 + տող 3650 + տող 3660), այդ թվում`</t>
  </si>
  <si>
    <t xml:space="preserve">2610 </t>
  </si>
  <si>
    <t>Բնակարանային շինարարություն, որից`</t>
  </si>
  <si>
    <t xml:space="preserve">2611 </t>
  </si>
  <si>
    <t>Բնակարանային շինարարություն</t>
  </si>
  <si>
    <t xml:space="preserve">2620 </t>
  </si>
  <si>
    <t>Համայնքային զարգացում, որից`</t>
  </si>
  <si>
    <t xml:space="preserve">2621 </t>
  </si>
  <si>
    <t>Համայնքային զարգացում</t>
  </si>
  <si>
    <t xml:space="preserve">2630 </t>
  </si>
  <si>
    <t>Ջրամատակարարում, որից`</t>
  </si>
  <si>
    <t xml:space="preserve">2631 </t>
  </si>
  <si>
    <t>Ջրամատակարարում</t>
  </si>
  <si>
    <t xml:space="preserve">2640 </t>
  </si>
  <si>
    <t>Փողոցների լուսավորում, որից`</t>
  </si>
  <si>
    <t xml:space="preserve">2641 </t>
  </si>
  <si>
    <t>Փողոցների լուսավորում</t>
  </si>
  <si>
    <t xml:space="preserve">2650 </t>
  </si>
  <si>
    <t>Բնակարանային շինարարության և կոմունալ ծառայությունների գծով հետազոտական և նախագծային աշխատանքներ , որից`</t>
  </si>
  <si>
    <t xml:space="preserve">2651 </t>
  </si>
  <si>
    <t>Բնակարանային շինարարության և կոմունալ ծառայությունների գծով հետազոտական և նախագծային աշխատանքներ</t>
  </si>
  <si>
    <t xml:space="preserve">2660 </t>
  </si>
  <si>
    <t>Բնակարանային շինարարության և կոմունալ ծառայություններ (այլ դասերին չպատկանող), որից`</t>
  </si>
  <si>
    <t xml:space="preserve">2661 </t>
  </si>
  <si>
    <t>Բնակարանային շինարարության և կոմունալ ծառայություններ (այլ դասերին չպատկանող)</t>
  </si>
  <si>
    <t xml:space="preserve">2700 </t>
  </si>
  <si>
    <t>ԱՌՈՂՋԱՊԱՀՈՒԹՅՈՒՆ (տող 2710 + տող 2720 + տող 2730 + տող 2740 + տող 2750 + տող 2760), այդ թվում`</t>
  </si>
  <si>
    <t xml:space="preserve">2710 </t>
  </si>
  <si>
    <t>Բժշկական ապրանքներ, սարքեր և սարքավորումներ, որից`</t>
  </si>
  <si>
    <t xml:space="preserve">2711 </t>
  </si>
  <si>
    <t>Դեղագործական ապրանքներ</t>
  </si>
  <si>
    <t xml:space="preserve">2712 </t>
  </si>
  <si>
    <t>Այլ բժշկական ապրանքներ</t>
  </si>
  <si>
    <t xml:space="preserve">2713 </t>
  </si>
  <si>
    <t>Բժշկական սարքեր և սարքավորումներ</t>
  </si>
  <si>
    <t xml:space="preserve">2720 </t>
  </si>
  <si>
    <t>Արտահիվանդանոցային ծառայություններ, որից`</t>
  </si>
  <si>
    <t xml:space="preserve">2721 </t>
  </si>
  <si>
    <t>Ընդհանուր բնույթի բժշկական ծառայություններ</t>
  </si>
  <si>
    <t xml:space="preserve">2722 </t>
  </si>
  <si>
    <t>Մասնագիտացված բժշկական ծառայություններ</t>
  </si>
  <si>
    <t xml:space="preserve">2723 </t>
  </si>
  <si>
    <t>Ստոմատոլոգիական ծառայություններ</t>
  </si>
  <si>
    <t xml:space="preserve">2724 </t>
  </si>
  <si>
    <t>Պարաբժշկական ծառայություններ</t>
  </si>
  <si>
    <t xml:space="preserve">2730 </t>
  </si>
  <si>
    <t>Հիվանդանոցային ծառայություններ, որից`</t>
  </si>
  <si>
    <t xml:space="preserve">2731 </t>
  </si>
  <si>
    <t>Ընդհանուր բնույթի հիվանդանոցային ծառայություններ</t>
  </si>
  <si>
    <t xml:space="preserve">2732 </t>
  </si>
  <si>
    <t>Մասնագիտացված հիվանդանոցային ծառայություններ</t>
  </si>
  <si>
    <t xml:space="preserve">2733 </t>
  </si>
  <si>
    <t>Բժշկական, մոր և մանկան կենտրոնների ծառայություններ</t>
  </si>
  <si>
    <t xml:space="preserve">2734 </t>
  </si>
  <si>
    <t>Հիվանդի խնամքի և առողջության վերականգնման տնային ծառայություններ</t>
  </si>
  <si>
    <t xml:space="preserve">2740 </t>
  </si>
  <si>
    <t>Հանրային առողջապահական ծառայություններ, որից`</t>
  </si>
  <si>
    <t xml:space="preserve">2741 </t>
  </si>
  <si>
    <t>Հանրային առողջապահական ծառայություններ</t>
  </si>
  <si>
    <t xml:space="preserve">2750 </t>
  </si>
  <si>
    <t>Առողջապահության գծով հետազոտական և նախագծային աշխատանքներ, որից`</t>
  </si>
  <si>
    <t xml:space="preserve">2751 </t>
  </si>
  <si>
    <t>Առողջապահության գծով հետազոտական և նախագծային աշխատանքներ</t>
  </si>
  <si>
    <t xml:space="preserve">2760 </t>
  </si>
  <si>
    <t>Առողջապահություն (այլ դասերին չպատկանող), որից`</t>
  </si>
  <si>
    <t xml:space="preserve">2761 </t>
  </si>
  <si>
    <t>Առողջապահական հարակից ծառայություններ և ծրագրեր</t>
  </si>
  <si>
    <t xml:space="preserve">2762 </t>
  </si>
  <si>
    <t>Առողջապահություն (այլ դասերին չպատկանող)</t>
  </si>
  <si>
    <t xml:space="preserve">2800 </t>
  </si>
  <si>
    <t>ՀԱՆԳԻՍՏ, ՄՇԱԿՈՒՅԹ ԵՎ ԿՐՈՆ (տող 2810 + տող 2820 + տող 2830 + տող 2840+ տող 2850 + տող 2860), այդ թվում`</t>
  </si>
  <si>
    <t xml:space="preserve">2810 </t>
  </si>
  <si>
    <t>Հանգստի և սպորտի ծառայություններ, որից`</t>
  </si>
  <si>
    <t xml:space="preserve">2811 </t>
  </si>
  <si>
    <t>Հանգստի և սպորտի ծառայություններ</t>
  </si>
  <si>
    <t xml:space="preserve">2820 </t>
  </si>
  <si>
    <t>Մշակութային ծառայություններ, որից`</t>
  </si>
  <si>
    <t xml:space="preserve">2821 </t>
  </si>
  <si>
    <t>Գրադարաններ</t>
  </si>
  <si>
    <t xml:space="preserve">2822 </t>
  </si>
  <si>
    <t>Թանգարաններ և ցուցասրահներ</t>
  </si>
  <si>
    <t xml:space="preserve">2823 </t>
  </si>
  <si>
    <t>Մշակույթի տներ, ակումբներ, կենտրոններ</t>
  </si>
  <si>
    <t xml:space="preserve">2824 </t>
  </si>
  <si>
    <t>Այլ մշակութային կազմակերպություններ</t>
  </si>
  <si>
    <t xml:space="preserve">2825 </t>
  </si>
  <si>
    <t>Արվեստ</t>
  </si>
  <si>
    <t xml:space="preserve">2826 </t>
  </si>
  <si>
    <t>Կինեմատոգրաֆիա</t>
  </si>
  <si>
    <t xml:space="preserve">2827 </t>
  </si>
  <si>
    <t>Հուշարձանների և մշակութային արժեքների վերականգնում և պահպանում</t>
  </si>
  <si>
    <t xml:space="preserve">2830 </t>
  </si>
  <si>
    <t>Ռադիո և հեռուստահաղորդումների հեռարձակման և հրատարակչական ծառայություններ, որից`</t>
  </si>
  <si>
    <t xml:space="preserve">2831 </t>
  </si>
  <si>
    <t>Հեռուստառադիոհաղորդումներ</t>
  </si>
  <si>
    <t xml:space="preserve">2832 </t>
  </si>
  <si>
    <t>Հրատարակչություններ, խմբագրություններ</t>
  </si>
  <si>
    <t xml:space="preserve">2833 </t>
  </si>
  <si>
    <t>Տեղեկատվության ձեռքբերում</t>
  </si>
  <si>
    <t xml:space="preserve">2840 </t>
  </si>
  <si>
    <t>Կրոնական և հասարակական այլ ծառայություններ, որից`</t>
  </si>
  <si>
    <t xml:space="preserve">2841 </t>
  </si>
  <si>
    <t>Երիտասարդական ծրագրեր</t>
  </si>
  <si>
    <t xml:space="preserve">2842 </t>
  </si>
  <si>
    <t>Քաղաքական կուսակցություններ, հասարակական կազմակերպություններ, արհմիություններ</t>
  </si>
  <si>
    <t xml:space="preserve">2843 </t>
  </si>
  <si>
    <t>Կրոնական և հասարակական այլ ծառայություններ</t>
  </si>
  <si>
    <t xml:space="preserve">2850 </t>
  </si>
  <si>
    <t>Հանգստի, մշակույթի և կրոնի գծով հետազոտական և նախագծային աշխատանքներ, որից`</t>
  </si>
  <si>
    <t xml:space="preserve">2851 </t>
  </si>
  <si>
    <t>Հանգստի, մշակույթի և կրոնի գծով հետազոտական և նախագծային աշխատանքներ</t>
  </si>
  <si>
    <t xml:space="preserve">2860 </t>
  </si>
  <si>
    <t>Հանգիստ, մշակույթ և կրոն (այլ դասերին չպատկանող), որից`</t>
  </si>
  <si>
    <t xml:space="preserve">2861 </t>
  </si>
  <si>
    <t>Հանգիստ, մշակույթ և կրոն (այլ դասերին չպատկանող)</t>
  </si>
  <si>
    <t xml:space="preserve">2900 </t>
  </si>
  <si>
    <t>ԿՐԹՈՒԹՅՈՒՆ (տող 2910 + տող 2920 + տող 2930 + տող 2940+ տող 2950 + տող 2960 + տող 2970 + տող 2980), այդ թվում`</t>
  </si>
  <si>
    <t xml:space="preserve">2910 </t>
  </si>
  <si>
    <t>Նախադպրոցական և տարրական ընդհանուր կրթություն, որից`</t>
  </si>
  <si>
    <t xml:space="preserve">2911 </t>
  </si>
  <si>
    <t>Նախադպրոցական կրթություն</t>
  </si>
  <si>
    <t xml:space="preserve">2912 </t>
  </si>
  <si>
    <t>Տարրական ընդհանուր կրթություն</t>
  </si>
  <si>
    <t xml:space="preserve">2920 </t>
  </si>
  <si>
    <t>Միջնակարգ ընդհանուր կրթություն, որից`</t>
  </si>
  <si>
    <t xml:space="preserve">2921 </t>
  </si>
  <si>
    <t>Հիմնական ընդհանուր կրթություն</t>
  </si>
  <si>
    <t xml:space="preserve">2922 </t>
  </si>
  <si>
    <t>Միջնակարգ(լրիվ) ընդհանուր կրթություն</t>
  </si>
  <si>
    <t xml:space="preserve">2930 </t>
  </si>
  <si>
    <t>Նախնական մասնագիտական (արհեստագործական) և միջին մասնագիտական կրթություն, որից`</t>
  </si>
  <si>
    <t xml:space="preserve">2931 </t>
  </si>
  <si>
    <t>Նախնական մասնագիտական (արհեստագործական) կրթություն</t>
  </si>
  <si>
    <t xml:space="preserve">2932 </t>
  </si>
  <si>
    <t>Միջին մասնագիտական կրթություն</t>
  </si>
  <si>
    <t xml:space="preserve">2940 </t>
  </si>
  <si>
    <t>Բարձրագույն կրթություն, որից`</t>
  </si>
  <si>
    <t xml:space="preserve">2941 </t>
  </si>
  <si>
    <t>Բարձրագույն մասնագիտական կրթություն</t>
  </si>
  <si>
    <t xml:space="preserve">2942 </t>
  </si>
  <si>
    <t>Հետբուհական մասնագիտական կրթություն</t>
  </si>
  <si>
    <t xml:space="preserve">2950 </t>
  </si>
  <si>
    <t>Ըստ մակարդակների չդասակարգվող կրթություն, որից`</t>
  </si>
  <si>
    <t xml:space="preserve">2951 </t>
  </si>
  <si>
    <t>Արտադպրոցական դաստիարակություն</t>
  </si>
  <si>
    <t xml:space="preserve">2952 </t>
  </si>
  <si>
    <t>Լրացուցիչ կրթություն</t>
  </si>
  <si>
    <t xml:space="preserve">2960 </t>
  </si>
  <si>
    <t>Կրթությանը տրամադրվող օժանդակ ծառայություններ, որից`</t>
  </si>
  <si>
    <t xml:space="preserve">2961 </t>
  </si>
  <si>
    <t>Կրթությանը տրամադրվող օժանդակ ծառայություններ</t>
  </si>
  <si>
    <t xml:space="preserve">2970 </t>
  </si>
  <si>
    <t>Կրթության ոլորտում հետազոտական և նախագծային աշխատանքներ, որից`</t>
  </si>
  <si>
    <t xml:space="preserve">2971 </t>
  </si>
  <si>
    <t>Կրթության ոլորտում հետազոտական և նախագծային աշխատանքներ</t>
  </si>
  <si>
    <t xml:space="preserve">2980 </t>
  </si>
  <si>
    <t>Կրթություն (այլ դասերին չպատկանող), որից`</t>
  </si>
  <si>
    <t xml:space="preserve">2981 </t>
  </si>
  <si>
    <t>Կրթություն (այլ դասերին չպատկանող)</t>
  </si>
  <si>
    <t xml:space="preserve">3000 </t>
  </si>
  <si>
    <t>10</t>
  </si>
  <si>
    <t>ՍՈՑԻԱԼԱԿԱՆ ՊԱՇՏՊԱՆՈՒԹՅՈՒՆ (տող 3010 + տող 3020 + տող 3030 + տող 3040 + տող 3050+ տող 3060 + տող 3070 + տող 3080 + տող 3090), այդ թվում`</t>
  </si>
  <si>
    <t xml:space="preserve">3010 </t>
  </si>
  <si>
    <t>Վատառողջություն և անաշխատունակություն, որից`</t>
  </si>
  <si>
    <t xml:space="preserve">3011 </t>
  </si>
  <si>
    <t>Վատառողջություն</t>
  </si>
  <si>
    <t xml:space="preserve">3012 </t>
  </si>
  <si>
    <t>Անաշխատունակություն</t>
  </si>
  <si>
    <t xml:space="preserve">3020 </t>
  </si>
  <si>
    <t>Ծերություն, որից`</t>
  </si>
  <si>
    <t xml:space="preserve">3021 </t>
  </si>
  <si>
    <t>Ծերություն</t>
  </si>
  <si>
    <t xml:space="preserve">3030 </t>
  </si>
  <si>
    <t>Հարազատին կորցրած անձինք , որից`</t>
  </si>
  <si>
    <t xml:space="preserve">3031 </t>
  </si>
  <si>
    <t>Հարազատին կորցրած անձինք</t>
  </si>
  <si>
    <t xml:space="preserve">3040 </t>
  </si>
  <si>
    <t>Ընտանիքի անդամներ և զավակներ, որից`</t>
  </si>
  <si>
    <t xml:space="preserve">3041 </t>
  </si>
  <si>
    <t>Ընտանիքի անդամներ և զավակներ</t>
  </si>
  <si>
    <t xml:space="preserve">3050 </t>
  </si>
  <si>
    <t>Գործազրկություն, որից`</t>
  </si>
  <si>
    <t xml:space="preserve">3051 </t>
  </si>
  <si>
    <t>Գործազրկություն</t>
  </si>
  <si>
    <t xml:space="preserve">3060 </t>
  </si>
  <si>
    <t>Բնակարանային ապահովում , որից`</t>
  </si>
  <si>
    <t xml:space="preserve">3061 </t>
  </si>
  <si>
    <t>Բնակարանային ապահովում</t>
  </si>
  <si>
    <t xml:space="preserve">3070 </t>
  </si>
  <si>
    <t>Սոցիալական հատուկ արտոնություններ (այլ դասերին չպատկանող) , որից`</t>
  </si>
  <si>
    <t xml:space="preserve">3071 </t>
  </si>
  <si>
    <t>Սոցիալական հատուկ արտոնություններ (այլ դասերին չպատկանող)</t>
  </si>
  <si>
    <t xml:space="preserve">3080 </t>
  </si>
  <si>
    <t xml:space="preserve">Սոցիալական պաշտպանության ոլորտում հետազոտական և նախագծային աշխատանքներ, որից` </t>
  </si>
  <si>
    <t xml:space="preserve">3081 </t>
  </si>
  <si>
    <t>Սոցիալական պաշտպանության ոլորտում հետազոտական և նախագծային աշխատանքներ,որից`</t>
  </si>
  <si>
    <t xml:space="preserve">3090 </t>
  </si>
  <si>
    <t>Սոցիալական պաշտպանություն (այլ դասերին չպատկանող), որից`</t>
  </si>
  <si>
    <t xml:space="preserve">3091 </t>
  </si>
  <si>
    <t>Սոցիալական պաշտպանություն (այլ դասերին չպատկանող)</t>
  </si>
  <si>
    <t xml:space="preserve">3092 </t>
  </si>
  <si>
    <t>Սոցիալական պաշտպանությանը տրամադրվող օժադակ ծառայություններ (այլ դասերին չպատկանող)</t>
  </si>
  <si>
    <t xml:space="preserve">3100 </t>
  </si>
  <si>
    <t>11</t>
  </si>
  <si>
    <t>ՀԻՄՆԱԿԱՆ ԲԱԺԻՆՆԵՐԻՆ ՉԴԱՍՎՈՂ ՊԱՀՈՒՍՏԱՅԻՆ ՖՈՆԴԵՐ (տող 3110), այդ թվում`</t>
  </si>
  <si>
    <t xml:space="preserve">3110 </t>
  </si>
  <si>
    <t>ՀՀ կառավարության և համայնքների պահուստային ֆոնդ , որից`</t>
  </si>
  <si>
    <t xml:space="preserve">3112 </t>
  </si>
  <si>
    <t>ՀՀ համայնքների պահուստային ֆոնդ</t>
  </si>
  <si>
    <t>ՀԱՏՎԱԾ 3
 ՀԱՄԱՅՆՔԻ ԲՅՈՒՋԵԻ ԾԱԽՍԵՐԸ` ԸՍՏ ԲՅՈՒՋԵՏԱՅԻՆ ԾԱԽՍԵՐԻ ՏՆՏԵՍԱԳԻՏԱԿԱՆ ԴԱՍԱԿԱՐԳՄԱՆ</t>
  </si>
  <si>
    <t xml:space="preserve">Բյուջետային ծախսերի տնտեսագիտական 
դասակարգման հոդվածների անվանումները
</t>
  </si>
  <si>
    <t>NN</t>
  </si>
  <si>
    <t>4000</t>
  </si>
  <si>
    <t>ԸՆԴԱՄԵՆԸ ԾԱԽՍԵՐ (տող 4050 + տող 5000 + տող 6000) այդ թվում`</t>
  </si>
  <si>
    <t>4050</t>
  </si>
  <si>
    <t>Ա. ԸՆԹԱՑԻԿ ԾԱԽՍԵՐ՝ (տող 4100 + տող 4200 + տող 4300 + տող 4400 + տող 4500 + տող 4600 + տող 4700) այդ թվում`</t>
  </si>
  <si>
    <t>4100</t>
  </si>
  <si>
    <t>1.1 ԱՇԽԱՏԱՆՔԻ ՎԱՐՁԱՏՐՈՒԹՅՈՒՆ (տող 4110 + տող 4120 + տող 4130) այդ թվում`</t>
  </si>
  <si>
    <t>4110</t>
  </si>
  <si>
    <t>ԴՐԱՄՈՎ ՎՃԱՐՎՈՂ ԱՇԽԱՏԱՎԱՐՁԵՐ ԵՎ ՀԱՎԵԼԱՎՃԱՐՆԵՐ (տող 4111 + տող 4112 + տող 4114) որից`</t>
  </si>
  <si>
    <t>4111</t>
  </si>
  <si>
    <t>- Աշխատողների աշխատավարձեր և հավելավճարներ</t>
  </si>
  <si>
    <t>4112</t>
  </si>
  <si>
    <t>- Պարգևատրումներ, դրամական խրախուսումներ և հատուկ վճարներ</t>
  </si>
  <si>
    <t>4114</t>
  </si>
  <si>
    <t>- Այլ վարձատրություններ</t>
  </si>
  <si>
    <t>4115</t>
  </si>
  <si>
    <t>4120</t>
  </si>
  <si>
    <t>ԲՆԵՂԵՆ ԱՇԽԱՏԱՎԱՐՁԵՐ ԵՎ ՀԱՎԵԼԱՎՃԱՐՆԵՐ (տող 4121) որից`</t>
  </si>
  <si>
    <t>4121</t>
  </si>
  <si>
    <t>- Բնեղեն աշխատավարձեր և հավելավճարներ</t>
  </si>
  <si>
    <t>4130</t>
  </si>
  <si>
    <t>ՓԱՍՏԱՑԻ ՍՈՑԻԱԼԱԿԱՆ ԱՊԱՀՈՎՈՒԹՅԱՆ ՎՃԱՐՆԵՐ (տող 4131), որից`</t>
  </si>
  <si>
    <t>4131</t>
  </si>
  <si>
    <t>- Սոցիալական ապահովության վճարներ</t>
  </si>
  <si>
    <t>4200</t>
  </si>
  <si>
    <t>1.2 ԾԱՌԱՅՈՒԹՅՈՒՆՆԵՐԻ ԵՎ ԱՊՐԱՆՔՆԵՐԻ ՁԵՌՔԲԵՐՈՒՄ (տող 4210 + տող 4220 + տող 4230 + տող 4240 + տող 4250 + տող 4260), այդ թվում`</t>
  </si>
  <si>
    <t>4210</t>
  </si>
  <si>
    <t>ՇԱՐՈՒՆԱԿԱԿԱՆ ԾԱԽՍԵՐ (տող 4211 + տող 4212 + տող 4213 + տող 4214 + տող 4215 + տող 4216 + տող 4217), որից`</t>
  </si>
  <si>
    <t>4211</t>
  </si>
  <si>
    <t>- Գործառնական և բանկային ծառայությունների ծախսեր</t>
  </si>
  <si>
    <t>4212</t>
  </si>
  <si>
    <t>- Էներգետիկ ծառայություններ</t>
  </si>
  <si>
    <t>4213</t>
  </si>
  <si>
    <t>- Կոմունալ ծառայություններ</t>
  </si>
  <si>
    <t>4214</t>
  </si>
  <si>
    <t>- Կապի ծառայություններ</t>
  </si>
  <si>
    <t>4215</t>
  </si>
  <si>
    <t>- Ապահովագրական ծախսեր</t>
  </si>
  <si>
    <t>4216</t>
  </si>
  <si>
    <t>- Գույքի և սարքավորումների վարձակալություն</t>
  </si>
  <si>
    <t>4217</t>
  </si>
  <si>
    <t>- Արտագերատեսչական ծախսեր</t>
  </si>
  <si>
    <t>4220</t>
  </si>
  <si>
    <t>ԳՈՐԾՈՒՂՈՒՄՆԵՐԻ ԵՎ ՇՐՋԱԳԱՅՈՒԹՅՈՒՆՆԵՐԻ ԾԱԽՍԵՐ (տող 4221 + տող 4222 + տող 4223), որից`</t>
  </si>
  <si>
    <t>4221</t>
  </si>
  <si>
    <t>- Ներքին գործուղումներ</t>
  </si>
  <si>
    <t>4222</t>
  </si>
  <si>
    <t>- Արտասահմանյան գործուղումների գծով ծախսեր</t>
  </si>
  <si>
    <t>4223</t>
  </si>
  <si>
    <t>- Այլ տրանսպորտային ծախսեր</t>
  </si>
  <si>
    <t>4229</t>
  </si>
  <si>
    <t>4230</t>
  </si>
  <si>
    <t>ՊԱՅՄԱՆԱԳՐԱՅԻՆ ԱՅԼ ԾԱՌԱՅՈՒԹՅՈՒՆՆԵՐԻ ՁԵՌՔԲԵՐՈՒՄ (տող 4231 + տող 4232 + տող 4233 + տող 4234 + տող 4235 + տող 4236 + տող 4237 + տող 4238), որից`</t>
  </si>
  <si>
    <t>4231</t>
  </si>
  <si>
    <t>- Վարչական ծառայություններ</t>
  </si>
  <si>
    <t>4232</t>
  </si>
  <si>
    <t>- Համակարգչային ծառայություններ</t>
  </si>
  <si>
    <t>4233</t>
  </si>
  <si>
    <t>- Աշխատակազմի մասնագիտական զարգացման ծառայություններ</t>
  </si>
  <si>
    <t>4234</t>
  </si>
  <si>
    <t>- Տեղակատվական ծառայություններ</t>
  </si>
  <si>
    <t>4235</t>
  </si>
  <si>
    <t>- Կառավարչական ծառայություններ</t>
  </si>
  <si>
    <t>4236</t>
  </si>
  <si>
    <t>- Կենցաղային և հանրային սննդի ծառայություններ</t>
  </si>
  <si>
    <t>4237</t>
  </si>
  <si>
    <t>- Ներկայացուցչական ծախսեր</t>
  </si>
  <si>
    <t>4238</t>
  </si>
  <si>
    <t>- Ընդհանուր բնույթի այլ ծառայություններ</t>
  </si>
  <si>
    <t>4239</t>
  </si>
  <si>
    <t>4240</t>
  </si>
  <si>
    <t>ԱՅԼ ՄԱՍՆԱԳԻՏԱԿԱՆ ԾԱՌԱՅՈՒԹՅՈՒՆՆԵՐԻ ՁԵՌՔԲԵՐՈՒՄ (տող 4241), որից`</t>
  </si>
  <si>
    <t>4241</t>
  </si>
  <si>
    <t>- Մասնագիտական ծառայություններ</t>
  </si>
  <si>
    <t>4250</t>
  </si>
  <si>
    <t>ԸՆԹԱՑԻԿ ՆՈՐՈԳՈՒՄ ԵՎ ՊԱՀՊԱՆՈՒՄ (ծառայություններ և նյութեր) (տող 4251 + տող 4252), որից`</t>
  </si>
  <si>
    <t>4251</t>
  </si>
  <si>
    <t>- Շենքերի և կառույցների ընթացիկ նորոգում և պահպանում</t>
  </si>
  <si>
    <t>4252</t>
  </si>
  <si>
    <t>- Մեքենաների և սարքավորումների ընթացիկ նորոգում և պահպանում</t>
  </si>
  <si>
    <t>4260</t>
  </si>
  <si>
    <t>ՆՅՈՒԹԵՐ (տող 4261 + տող 4262 + տող 4263 + տող 4264 + տող 4265 + տող 4266 + տող 4267 + տող 4268), որից`</t>
  </si>
  <si>
    <t>4261</t>
  </si>
  <si>
    <t>- Գրասենյակային նյութեր և հագուստ</t>
  </si>
  <si>
    <t>4262</t>
  </si>
  <si>
    <t>- Գյուղատնտեսական ապրանքներ</t>
  </si>
  <si>
    <t>4263</t>
  </si>
  <si>
    <t>- Վերապատրաստման և ուսուցման նյութեր (աշխատողների վերապատրաստում)</t>
  </si>
  <si>
    <t>4264</t>
  </si>
  <si>
    <t>- Տրանսպորտային նյութեր</t>
  </si>
  <si>
    <t>4265</t>
  </si>
  <si>
    <t>ՋԵՐՄՈՒԿ ՀԱՄԱՅՆՔԻ</t>
  </si>
  <si>
    <t xml:space="preserve"> 2022 թվականի  դեկտեմբերի  23-ի  N 102-Ն որոշմամբ 
</t>
  </si>
  <si>
    <t xml:space="preserve">                                        Հավելված                                               Ջերմուկ համայնքի ավագանու 2022 թվականի դեկտեմբերի  23-ի N 102 -Ն որոշման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</si>
</sst>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դր.&quot;;\-#,##0\ &quot;դր.&quot;"/>
    <numFmt numFmtId="165" formatCode="#,##0\ &quot;դր.&quot;;[Red]\-#,##0\ &quot;դր.&quot;"/>
    <numFmt numFmtId="166" formatCode="#,##0.00\ &quot;դր.&quot;;\-#,##0.00\ &quot;դր.&quot;"/>
    <numFmt numFmtId="167" formatCode="#,##0.00\ &quot;դր.&quot;;[Red]\-#,##0.00\ &quot;դր.&quot;"/>
    <numFmt numFmtId="168" formatCode="_-* #,##0\ &quot;դր.&quot;_-;\-* #,##0\ &quot;դր.&quot;_-;_-* &quot;-&quot;\ &quot;դր.&quot;_-;_-@_-"/>
    <numFmt numFmtId="169" formatCode="_-* #,##0\ _դ_ր_._-;\-* #,##0\ _դ_ր_._-;_-* &quot;-&quot;\ _դ_ր_._-;_-@_-"/>
    <numFmt numFmtId="170" formatCode="_-* #,##0.00\ &quot;դր.&quot;_-;\-* #,##0.00\ &quot;դր.&quot;_-;_-* &quot;-&quot;??\ &quot;դր.&quot;_-;_-@_-"/>
    <numFmt numFmtId="171" formatCode="_-* #,##0.00\ _դ_ր_._-;\-* #,##0.00\ _դ_ր_._-;_-* &quot;-&quot;??\ _դ_ր_._-;_-@_-"/>
    <numFmt numFmtId="172" formatCode="#?/?"/>
    <numFmt numFmtId="173" formatCode="#??/??"/>
    <numFmt numFmtId="174" formatCode="m/d/yy"/>
    <numFmt numFmtId="175" formatCode="d\-mmm\-yy"/>
    <numFmt numFmtId="176" formatCode="d\-mmm"/>
    <numFmt numFmtId="177" formatCode="m/d/yyyy\ h:mm"/>
    <numFmt numFmtId="178" formatCode="\(#,##0_);\(#,##0\)"/>
    <numFmt numFmtId="179" formatCode="\(#,##0_);[Red]\(#,##0\)"/>
    <numFmt numFmtId="180" formatCode="\(#,##0.00_);\(#,##0.00\)"/>
    <numFmt numFmtId="181" formatCode="\(#,##0.00_);[Red]\(#,##0.00\)"/>
    <numFmt numFmtId="182" formatCode="[$-10409]0.0"/>
    <numFmt numFmtId="183" formatCode="0.0"/>
    <numFmt numFmtId="184" formatCode="_(* #,##0.0_);_(* \(#,##0.0\);_(* &quot;-&quot;??_);_(@_)"/>
    <numFmt numFmtId="185" formatCode="_-* #,##0.0\ _դ_ր_._-;\-* #,##0.0\ _դ_ր_._-;_-* &quot;-&quot;?\ _դ_ր_._-;_-@_-"/>
  </numFmts>
  <fonts count="72">
    <font>
      <sz val="10"/>
      <name val="Arial"/>
      <family val="0"/>
    </font>
    <font>
      <sz val="18"/>
      <color indexed="8"/>
      <name val="Sylfaen"/>
      <family val="0"/>
    </font>
    <font>
      <b/>
      <sz val="23.95"/>
      <color indexed="8"/>
      <name val="Sylfaen"/>
      <family val="0"/>
    </font>
    <font>
      <sz val="16"/>
      <color indexed="8"/>
      <name val="Sylfaen"/>
      <family val="0"/>
    </font>
    <font>
      <sz val="14"/>
      <color indexed="8"/>
      <name val="Sylfaen"/>
      <family val="0"/>
    </font>
    <font>
      <sz val="11.95"/>
      <color indexed="8"/>
      <name val="Sylfaen"/>
      <family val="0"/>
    </font>
    <font>
      <sz val="10"/>
      <color indexed="8"/>
      <name val="Sylfaen"/>
      <family val="0"/>
    </font>
    <font>
      <sz val="10"/>
      <color indexed="8"/>
      <name val="Arial"/>
      <family val="0"/>
    </font>
    <font>
      <b/>
      <sz val="16"/>
      <color indexed="8"/>
      <name val="Sylfaen"/>
      <family val="0"/>
    </font>
    <font>
      <sz val="8"/>
      <color indexed="8"/>
      <name val="Sylfaen"/>
      <family val="0"/>
    </font>
    <font>
      <b/>
      <sz val="10"/>
      <color indexed="8"/>
      <name val="Arial"/>
      <family val="0"/>
    </font>
    <font>
      <sz val="9"/>
      <color indexed="8"/>
      <name val="Sylfaen"/>
      <family val="0"/>
    </font>
    <font>
      <b/>
      <sz val="10"/>
      <color indexed="8"/>
      <name val="Arial AMU"/>
      <family val="0"/>
    </font>
    <font>
      <sz val="10"/>
      <color indexed="8"/>
      <name val="Arial AMU"/>
      <family val="0"/>
    </font>
    <font>
      <b/>
      <sz val="10"/>
      <color indexed="8"/>
      <name val="Sylfaen"/>
      <family val="0"/>
    </font>
    <font>
      <b/>
      <sz val="10"/>
      <name val="Arial"/>
      <family val="0"/>
    </font>
    <font>
      <sz val="9"/>
      <name val="Arial"/>
      <family val="0"/>
    </font>
    <font>
      <b/>
      <sz val="9"/>
      <color indexed="8"/>
      <name val="Sylfaen"/>
      <family val="0"/>
    </font>
    <font>
      <sz val="9.5"/>
      <name val="Arial"/>
      <family val="0"/>
    </font>
    <font>
      <sz val="9.5"/>
      <color indexed="8"/>
      <name val="Sylfaen"/>
      <family val="0"/>
    </font>
    <font>
      <b/>
      <sz val="9.5"/>
      <color indexed="8"/>
      <name val="Arial"/>
      <family val="0"/>
    </font>
    <font>
      <b/>
      <sz val="9.5"/>
      <color indexed="8"/>
      <name val="Sylfaen"/>
      <family val="0"/>
    </font>
    <font>
      <b/>
      <i/>
      <sz val="10"/>
      <color indexed="8"/>
      <name val="Sylfaen"/>
      <family val="0"/>
    </font>
    <font>
      <b/>
      <i/>
      <sz val="10"/>
      <name val="Arial"/>
      <family val="0"/>
    </font>
    <font>
      <b/>
      <i/>
      <sz val="9.5"/>
      <color indexed="8"/>
      <name val="Sylfaen"/>
      <family val="0"/>
    </font>
    <font>
      <b/>
      <i/>
      <sz val="10"/>
      <color indexed="8"/>
      <name val="Arial"/>
      <family val="0"/>
    </font>
    <font>
      <b/>
      <sz val="8"/>
      <color indexed="8"/>
      <name val="Sylfaen"/>
      <family val="0"/>
    </font>
    <font>
      <b/>
      <sz val="9.5"/>
      <name val="Arial"/>
      <family val="0"/>
    </font>
    <font>
      <b/>
      <sz val="9"/>
      <name val="Arial"/>
      <family val="0"/>
    </font>
    <font>
      <b/>
      <sz val="9"/>
      <color indexed="8"/>
      <name val="Arial AMU"/>
      <family val="0"/>
    </font>
    <font>
      <b/>
      <i/>
      <sz val="9"/>
      <color indexed="8"/>
      <name val="Sylfaen"/>
      <family val="0"/>
    </font>
    <font>
      <b/>
      <i/>
      <sz val="10"/>
      <color indexed="8"/>
      <name val="Arial AMU"/>
      <family val="0"/>
    </font>
    <font>
      <sz val="10"/>
      <name val="GHEA Grapalat"/>
      <family val="3"/>
    </font>
    <font>
      <sz val="11.95"/>
      <color indexed="8"/>
      <name val="GHEA Grapalat"/>
      <family val="3"/>
    </font>
    <font>
      <sz val="10"/>
      <color indexed="8"/>
      <name val="GHEA Grapalat"/>
      <family val="3"/>
    </font>
    <font>
      <i/>
      <sz val="10"/>
      <name val="GHEA Grapalat"/>
      <family val="3"/>
    </font>
    <font>
      <b/>
      <i/>
      <sz val="16"/>
      <color indexed="8"/>
      <name val="Sylfaen"/>
      <family val="1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8" borderId="7" applyNumberFormat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67" fillId="30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1" fillId="32" borderId="0" applyNumberFormat="0" applyBorder="0" applyAlignment="0" applyProtection="0"/>
  </cellStyleXfs>
  <cellXfs count="197">
    <xf numFmtId="0" fontId="0" fillId="0" borderId="0" xfId="0" applyAlignment="1">
      <alignment/>
    </xf>
    <xf numFmtId="0" fontId="6" fillId="0" borderId="10" xfId="0" applyFont="1" applyBorder="1" applyAlignment="1" applyProtection="1">
      <alignment horizontal="center" vertical="center" wrapText="1" readingOrder="1"/>
      <protection locked="0"/>
    </xf>
    <xf numFmtId="0" fontId="6" fillId="0" borderId="10" xfId="0" applyFont="1" applyBorder="1" applyAlignment="1" applyProtection="1">
      <alignment vertical="center" wrapText="1" readingOrder="1"/>
      <protection locked="0"/>
    </xf>
    <xf numFmtId="0" fontId="7" fillId="0" borderId="10" xfId="0" applyFont="1" applyBorder="1" applyAlignment="1" applyProtection="1">
      <alignment horizontal="center" vertical="center" wrapText="1" readingOrder="1"/>
      <protection locked="0"/>
    </xf>
    <xf numFmtId="0" fontId="12" fillId="33" borderId="10" xfId="0" applyFont="1" applyFill="1" applyBorder="1" applyAlignment="1" applyProtection="1">
      <alignment horizontal="center" vertical="top" wrapText="1" readingOrder="1"/>
      <protection locked="0"/>
    </xf>
    <xf numFmtId="0" fontId="6" fillId="0" borderId="10" xfId="0" applyFont="1" applyBorder="1" applyAlignment="1" applyProtection="1">
      <alignment horizontal="center" vertical="top" wrapText="1" readingOrder="1"/>
      <protection locked="0"/>
    </xf>
    <xf numFmtId="0" fontId="6" fillId="0" borderId="10" xfId="0" applyFont="1" applyBorder="1" applyAlignment="1" applyProtection="1">
      <alignment horizontal="right" vertical="top" wrapText="1" readingOrder="1"/>
      <protection locked="0"/>
    </xf>
    <xf numFmtId="0" fontId="10" fillId="34" borderId="10" xfId="0" applyFont="1" applyFill="1" applyBorder="1" applyAlignment="1" applyProtection="1">
      <alignment horizontal="center" vertical="top" wrapText="1" readingOrder="1"/>
      <protection locked="0"/>
    </xf>
    <xf numFmtId="0" fontId="14" fillId="0" borderId="10" xfId="0" applyFont="1" applyBorder="1" applyAlignment="1" applyProtection="1">
      <alignment horizontal="center" vertical="center" wrapText="1" readingOrder="1"/>
      <protection locked="0"/>
    </xf>
    <xf numFmtId="0" fontId="10" fillId="0" borderId="10" xfId="0" applyFont="1" applyBorder="1" applyAlignment="1" applyProtection="1">
      <alignment horizontal="center" vertical="center" wrapText="1" readingOrder="1"/>
      <protection locked="0"/>
    </xf>
    <xf numFmtId="0" fontId="16" fillId="0" borderId="0" xfId="0" applyFont="1" applyAlignment="1">
      <alignment/>
    </xf>
    <xf numFmtId="0" fontId="17" fillId="0" borderId="10" xfId="0" applyFont="1" applyBorder="1" applyAlignment="1" applyProtection="1">
      <alignment vertical="center" wrapText="1" readingOrder="1"/>
      <protection locked="0"/>
    </xf>
    <xf numFmtId="0" fontId="11" fillId="0" borderId="10" xfId="0" applyFont="1" applyBorder="1" applyAlignment="1" applyProtection="1">
      <alignment vertical="center" wrapText="1" readingOrder="1"/>
      <protection locked="0"/>
    </xf>
    <xf numFmtId="0" fontId="18" fillId="0" borderId="0" xfId="0" applyFont="1" applyAlignment="1">
      <alignment/>
    </xf>
    <xf numFmtId="0" fontId="21" fillId="0" borderId="10" xfId="0" applyFont="1" applyBorder="1" applyAlignment="1" applyProtection="1">
      <alignment vertical="center" wrapText="1" readingOrder="1"/>
      <protection locked="0"/>
    </xf>
    <xf numFmtId="0" fontId="19" fillId="0" borderId="10" xfId="0" applyFont="1" applyBorder="1" applyAlignment="1" applyProtection="1">
      <alignment vertical="center" wrapText="1" readingOrder="1"/>
      <protection locked="0"/>
    </xf>
    <xf numFmtId="0" fontId="14" fillId="35" borderId="10" xfId="0" applyFont="1" applyFill="1" applyBorder="1" applyAlignment="1" applyProtection="1">
      <alignment horizontal="center" vertical="center" wrapText="1" readingOrder="1"/>
      <protection locked="0"/>
    </xf>
    <xf numFmtId="0" fontId="21" fillId="35" borderId="10" xfId="0" applyFont="1" applyFill="1" applyBorder="1" applyAlignment="1" applyProtection="1">
      <alignment vertical="center" wrapText="1" readingOrder="1"/>
      <protection locked="0"/>
    </xf>
    <xf numFmtId="0" fontId="10" fillId="35" borderId="10" xfId="0" applyFont="1" applyFill="1" applyBorder="1" applyAlignment="1" applyProtection="1">
      <alignment horizontal="center" vertical="center" wrapText="1" readingOrder="1"/>
      <protection locked="0"/>
    </xf>
    <xf numFmtId="0" fontId="22" fillId="34" borderId="10" xfId="0" applyFont="1" applyFill="1" applyBorder="1" applyAlignment="1" applyProtection="1">
      <alignment horizontal="center" vertical="center" wrapText="1" readingOrder="1"/>
      <protection locked="0"/>
    </xf>
    <xf numFmtId="0" fontId="24" fillId="34" borderId="10" xfId="0" applyFont="1" applyFill="1" applyBorder="1" applyAlignment="1" applyProtection="1">
      <alignment vertical="center" wrapText="1" readingOrder="1"/>
      <protection locked="0"/>
    </xf>
    <xf numFmtId="0" fontId="25" fillId="34" borderId="10" xfId="0" applyFont="1" applyFill="1" applyBorder="1" applyAlignment="1" applyProtection="1">
      <alignment horizontal="center" vertical="center" wrapText="1" readingOrder="1"/>
      <protection locked="0"/>
    </xf>
    <xf numFmtId="0" fontId="15" fillId="0" borderId="0" xfId="0" applyFont="1" applyAlignment="1">
      <alignment/>
    </xf>
    <xf numFmtId="0" fontId="14" fillId="34" borderId="10" xfId="0" applyFont="1" applyFill="1" applyBorder="1" applyAlignment="1" applyProtection="1">
      <alignment horizontal="center" vertical="center" wrapText="1" readingOrder="1"/>
      <protection locked="0"/>
    </xf>
    <xf numFmtId="0" fontId="21" fillId="34" borderId="10" xfId="0" applyFont="1" applyFill="1" applyBorder="1" applyAlignment="1" applyProtection="1">
      <alignment vertical="center" wrapText="1" readingOrder="1"/>
      <protection locked="0"/>
    </xf>
    <xf numFmtId="0" fontId="10" fillId="34" borderId="10" xfId="0" applyFont="1" applyFill="1" applyBorder="1" applyAlignment="1" applyProtection="1">
      <alignment horizontal="center" vertical="center" wrapText="1" readingOrder="1"/>
      <protection locked="0"/>
    </xf>
    <xf numFmtId="0" fontId="15" fillId="34" borderId="11" xfId="0" applyFont="1" applyFill="1" applyBorder="1" applyAlignment="1" applyProtection="1">
      <alignment vertical="top" wrapText="1"/>
      <protection locked="0"/>
    </xf>
    <xf numFmtId="0" fontId="20" fillId="34" borderId="10" xfId="0" applyFont="1" applyFill="1" applyBorder="1" applyAlignment="1" applyProtection="1">
      <alignment horizontal="center" vertical="top" wrapText="1" readingOrder="1"/>
      <protection locked="0"/>
    </xf>
    <xf numFmtId="0" fontId="29" fillId="33" borderId="10" xfId="0" applyFont="1" applyFill="1" applyBorder="1" applyAlignment="1" applyProtection="1">
      <alignment horizontal="center" vertical="top" wrapText="1" readingOrder="1"/>
      <protection locked="0"/>
    </xf>
    <xf numFmtId="0" fontId="11" fillId="0" borderId="10" xfId="0" applyFont="1" applyBorder="1" applyAlignment="1" applyProtection="1">
      <alignment horizontal="left" vertical="center" wrapText="1" readingOrder="1"/>
      <protection locked="0"/>
    </xf>
    <xf numFmtId="0" fontId="17" fillId="35" borderId="10" xfId="0" applyFont="1" applyFill="1" applyBorder="1" applyAlignment="1" applyProtection="1">
      <alignment horizontal="left" vertical="center" wrapText="1" readingOrder="1"/>
      <protection locked="0"/>
    </xf>
    <xf numFmtId="0" fontId="17" fillId="0" borderId="10" xfId="0" applyFont="1" applyBorder="1" applyAlignment="1" applyProtection="1">
      <alignment horizontal="left" vertical="center" wrapText="1" readingOrder="1"/>
      <protection locked="0"/>
    </xf>
    <xf numFmtId="0" fontId="30" fillId="34" borderId="10" xfId="0" applyFont="1" applyFill="1" applyBorder="1" applyAlignment="1" applyProtection="1">
      <alignment horizontal="left" vertical="center" wrapText="1" readingOrder="1"/>
      <protection locked="0"/>
    </xf>
    <xf numFmtId="0" fontId="17" fillId="34" borderId="10" xfId="0" applyFont="1" applyFill="1" applyBorder="1" applyAlignment="1" applyProtection="1">
      <alignment horizontal="left" vertical="center" wrapText="1" readingOrder="1"/>
      <protection locked="0"/>
    </xf>
    <xf numFmtId="0" fontId="30" fillId="35" borderId="10" xfId="0" applyFont="1" applyFill="1" applyBorder="1" applyAlignment="1" applyProtection="1">
      <alignment vertical="center" wrapText="1" readingOrder="1"/>
      <protection locked="0"/>
    </xf>
    <xf numFmtId="0" fontId="25" fillId="35" borderId="10" xfId="0" applyFont="1" applyFill="1" applyBorder="1" applyAlignment="1" applyProtection="1">
      <alignment horizontal="center" vertical="center" wrapText="1" readingOrder="1"/>
      <protection locked="0"/>
    </xf>
    <xf numFmtId="0" fontId="30" fillId="34" borderId="10" xfId="0" applyFont="1" applyFill="1" applyBorder="1" applyAlignment="1" applyProtection="1">
      <alignment vertical="center" wrapText="1" readingOrder="1"/>
      <protection locked="0"/>
    </xf>
    <xf numFmtId="184" fontId="7" fillId="0" borderId="10" xfId="58" applyNumberFormat="1" applyFont="1" applyBorder="1" applyAlignment="1" applyProtection="1">
      <alignment horizontal="right" vertical="center" wrapText="1" readingOrder="1"/>
      <protection locked="0"/>
    </xf>
    <xf numFmtId="43" fontId="6" fillId="0" borderId="10" xfId="58" applyFont="1" applyBorder="1" applyAlignment="1" applyProtection="1">
      <alignment horizontal="right" vertical="top" wrapText="1" readingOrder="1"/>
      <protection locked="0"/>
    </xf>
    <xf numFmtId="0" fontId="14" fillId="35" borderId="10" xfId="0" applyFont="1" applyFill="1" applyBorder="1" applyAlignment="1" applyProtection="1">
      <alignment horizontal="center" vertical="top" wrapText="1" readingOrder="1"/>
      <protection locked="0"/>
    </xf>
    <xf numFmtId="184" fontId="14" fillId="35" borderId="10" xfId="58" applyNumberFormat="1" applyFont="1" applyFill="1" applyBorder="1" applyAlignment="1" applyProtection="1">
      <alignment horizontal="right" vertical="top" wrapText="1" readingOrder="1"/>
      <protection locked="0"/>
    </xf>
    <xf numFmtId="184" fontId="14" fillId="35" borderId="10" xfId="58" applyNumberFormat="1" applyFont="1" applyFill="1" applyBorder="1" applyAlignment="1" applyProtection="1">
      <alignment horizontal="right" vertical="center" wrapText="1" readingOrder="1"/>
      <protection locked="0"/>
    </xf>
    <xf numFmtId="184" fontId="6" fillId="0" borderId="10" xfId="58" applyNumberFormat="1" applyFont="1" applyBorder="1" applyAlignment="1" applyProtection="1">
      <alignment horizontal="right" vertical="center" wrapText="1" readingOrder="1"/>
      <protection locked="0"/>
    </xf>
    <xf numFmtId="0" fontId="23" fillId="0" borderId="0" xfId="0" applyFont="1" applyAlignment="1">
      <alignment/>
    </xf>
    <xf numFmtId="184" fontId="22" fillId="34" borderId="10" xfId="58" applyNumberFormat="1" applyFont="1" applyFill="1" applyBorder="1" applyAlignment="1" applyProtection="1">
      <alignment horizontal="right" vertical="center" wrapText="1" readingOrder="1"/>
      <protection locked="0"/>
    </xf>
    <xf numFmtId="0" fontId="17" fillId="35" borderId="10" xfId="0" applyFont="1" applyFill="1" applyBorder="1" applyAlignment="1" applyProtection="1">
      <alignment horizontal="left" vertical="top" wrapText="1" readingOrder="1"/>
      <protection locked="0"/>
    </xf>
    <xf numFmtId="184" fontId="10" fillId="0" borderId="10" xfId="58" applyNumberFormat="1" applyFont="1" applyBorder="1" applyAlignment="1" applyProtection="1">
      <alignment horizontal="right" vertical="center" wrapText="1" readingOrder="1"/>
      <protection locked="0"/>
    </xf>
    <xf numFmtId="0" fontId="30" fillId="34" borderId="10" xfId="0" applyFont="1" applyFill="1" applyBorder="1" applyAlignment="1" applyProtection="1">
      <alignment horizontal="left" vertical="top" wrapText="1" readingOrder="1"/>
      <protection locked="0"/>
    </xf>
    <xf numFmtId="0" fontId="11" fillId="0" borderId="10" xfId="0" applyFont="1" applyBorder="1" applyAlignment="1" applyProtection="1">
      <alignment horizontal="left" vertical="top" wrapText="1" readingOrder="1"/>
      <protection locked="0"/>
    </xf>
    <xf numFmtId="0" fontId="14" fillId="36" borderId="10" xfId="0" applyFont="1" applyFill="1" applyBorder="1" applyAlignment="1" applyProtection="1">
      <alignment horizontal="center" vertical="center" wrapText="1" readingOrder="1"/>
      <protection locked="0"/>
    </xf>
    <xf numFmtId="0" fontId="17" fillId="36" borderId="10" xfId="0" applyFont="1" applyFill="1" applyBorder="1" applyAlignment="1" applyProtection="1">
      <alignment horizontal="left" vertical="top" wrapText="1" readingOrder="1"/>
      <protection locked="0"/>
    </xf>
    <xf numFmtId="184" fontId="14" fillId="36" borderId="10" xfId="58" applyNumberFormat="1" applyFont="1" applyFill="1" applyBorder="1" applyAlignment="1" applyProtection="1">
      <alignment horizontal="right" vertical="center" wrapText="1" readingOrder="1"/>
      <protection locked="0"/>
    </xf>
    <xf numFmtId="0" fontId="6" fillId="33" borderId="10" xfId="0" applyFont="1" applyFill="1" applyBorder="1" applyAlignment="1" applyProtection="1">
      <alignment horizontal="center" vertical="center" wrapText="1" readingOrder="1"/>
      <protection locked="0"/>
    </xf>
    <xf numFmtId="0" fontId="11" fillId="33" borderId="10" xfId="0" applyFont="1" applyFill="1" applyBorder="1" applyAlignment="1" applyProtection="1">
      <alignment horizontal="left" vertical="top" wrapText="1" readingOrder="1"/>
      <protection locked="0"/>
    </xf>
    <xf numFmtId="184" fontId="6" fillId="33" borderId="10" xfId="58" applyNumberFormat="1" applyFont="1" applyFill="1" applyBorder="1" applyAlignment="1" applyProtection="1">
      <alignment horizontal="right" vertical="center" wrapText="1" readingOrder="1"/>
      <protection locked="0"/>
    </xf>
    <xf numFmtId="0" fontId="32" fillId="0" borderId="0" xfId="0" applyFont="1" applyAlignment="1">
      <alignment/>
    </xf>
    <xf numFmtId="184" fontId="25" fillId="34" borderId="10" xfId="58" applyNumberFormat="1" applyFont="1" applyFill="1" applyBorder="1" applyAlignment="1" applyProtection="1">
      <alignment horizontal="right" vertical="center" wrapText="1" readingOrder="1"/>
      <protection locked="0"/>
    </xf>
    <xf numFmtId="184" fontId="7" fillId="0" borderId="10" xfId="58" applyNumberFormat="1" applyFont="1" applyBorder="1" applyAlignment="1" applyProtection="1">
      <alignment horizontal="right" vertical="center" wrapText="1" readingOrder="1"/>
      <protection locked="0"/>
    </xf>
    <xf numFmtId="184" fontId="12" fillId="35" borderId="10" xfId="58" applyNumberFormat="1" applyFont="1" applyFill="1" applyBorder="1" applyAlignment="1" applyProtection="1">
      <alignment horizontal="right" vertical="center" wrapText="1" readingOrder="1"/>
      <protection locked="0"/>
    </xf>
    <xf numFmtId="184" fontId="31" fillId="34" borderId="10" xfId="58" applyNumberFormat="1" applyFont="1" applyFill="1" applyBorder="1" applyAlignment="1" applyProtection="1">
      <alignment horizontal="right" vertical="center" wrapText="1" readingOrder="1"/>
      <protection locked="0"/>
    </xf>
    <xf numFmtId="184" fontId="12" fillId="0" borderId="10" xfId="58" applyNumberFormat="1" applyFont="1" applyBorder="1" applyAlignment="1" applyProtection="1">
      <alignment horizontal="right" vertical="center" wrapText="1" readingOrder="1"/>
      <protection locked="0"/>
    </xf>
    <xf numFmtId="184" fontId="13" fillId="0" borderId="10" xfId="58" applyNumberFormat="1" applyFont="1" applyBorder="1" applyAlignment="1" applyProtection="1">
      <alignment horizontal="right" vertical="center" wrapText="1" readingOrder="1"/>
      <protection locked="0"/>
    </xf>
    <xf numFmtId="184" fontId="12" fillId="34" borderId="10" xfId="58" applyNumberFormat="1" applyFont="1" applyFill="1" applyBorder="1" applyAlignment="1" applyProtection="1">
      <alignment horizontal="right" vertical="center" wrapText="1" readingOrder="1"/>
      <protection locked="0"/>
    </xf>
    <xf numFmtId="184" fontId="25" fillId="35" borderId="10" xfId="58" applyNumberFormat="1" applyFont="1" applyFill="1" applyBorder="1" applyAlignment="1" applyProtection="1">
      <alignment horizontal="right" vertical="center" wrapText="1" readingOrder="1"/>
      <protection locked="0"/>
    </xf>
    <xf numFmtId="0" fontId="35" fillId="0" borderId="0" xfId="0" applyFont="1" applyAlignment="1">
      <alignment horizontal="left" vertical="center" wrapText="1"/>
    </xf>
    <xf numFmtId="0" fontId="17" fillId="35" borderId="10" xfId="0" applyFont="1" applyFill="1" applyBorder="1" applyAlignment="1" applyProtection="1">
      <alignment vertical="top" wrapText="1" readingOrder="1"/>
      <protection locked="0"/>
    </xf>
    <xf numFmtId="0" fontId="11" fillId="0" borderId="10" xfId="0" applyFont="1" applyBorder="1" applyAlignment="1" applyProtection="1">
      <alignment vertical="top" wrapText="1" readingOrder="1"/>
      <protection locked="0"/>
    </xf>
    <xf numFmtId="0" fontId="5" fillId="0" borderId="0" xfId="0" applyFont="1" applyAlignment="1" applyProtection="1">
      <alignment horizontal="center" vertical="top" wrapText="1" readingOrder="1"/>
      <protection locked="0"/>
    </xf>
    <xf numFmtId="0" fontId="0" fillId="0" borderId="0" xfId="0" applyAlignment="1">
      <alignment/>
    </xf>
    <xf numFmtId="0" fontId="34" fillId="0" borderId="0" xfId="0" applyFont="1" applyAlignment="1" applyProtection="1">
      <alignment vertical="top" wrapText="1" readingOrder="1"/>
      <protection locked="0"/>
    </xf>
    <xf numFmtId="0" fontId="32" fillId="0" borderId="0" xfId="0" applyFont="1" applyAlignment="1">
      <alignment/>
    </xf>
    <xf numFmtId="0" fontId="4" fillId="0" borderId="0" xfId="0" applyFont="1" applyAlignment="1" applyProtection="1">
      <alignment horizontal="center" vertical="top" wrapText="1" readingOrder="1"/>
      <protection locked="0"/>
    </xf>
    <xf numFmtId="0" fontId="5" fillId="0" borderId="12" xfId="0" applyFont="1" applyBorder="1" applyAlignment="1" applyProtection="1">
      <alignment horizontal="center" vertical="top" wrapText="1" readingOrder="1"/>
      <protection locked="0"/>
    </xf>
    <xf numFmtId="0" fontId="0" fillId="0" borderId="12" xfId="0" applyBorder="1" applyAlignment="1" applyProtection="1">
      <alignment vertical="top" wrapText="1"/>
      <protection locked="0"/>
    </xf>
    <xf numFmtId="0" fontId="33" fillId="0" borderId="0" xfId="0" applyFont="1" applyAlignment="1" applyProtection="1">
      <alignment horizontal="right" vertical="top" wrapText="1" readingOrder="1"/>
      <protection locked="0"/>
    </xf>
    <xf numFmtId="0" fontId="6" fillId="0" borderId="0" xfId="0" applyFont="1" applyAlignment="1" applyProtection="1">
      <alignment horizontal="center" vertical="top" wrapText="1" readingOrder="1"/>
      <protection locked="0"/>
    </xf>
    <xf numFmtId="0" fontId="1" fillId="0" borderId="0" xfId="0" applyFont="1" applyAlignment="1" applyProtection="1">
      <alignment horizontal="center" vertical="top" wrapText="1" readingOrder="1"/>
      <protection locked="0"/>
    </xf>
    <xf numFmtId="0" fontId="2" fillId="0" borderId="0" xfId="0" applyFont="1" applyAlignment="1" applyProtection="1">
      <alignment horizontal="center" vertical="top" wrapText="1" readingOrder="1"/>
      <protection locked="0"/>
    </xf>
    <xf numFmtId="0" fontId="3" fillId="0" borderId="0" xfId="0" applyFont="1" applyAlignment="1" applyProtection="1">
      <alignment horizontal="center" vertical="top" wrapText="1" readingOrder="1"/>
      <protection locked="0"/>
    </xf>
    <xf numFmtId="0" fontId="36" fillId="0" borderId="0" xfId="0" applyFont="1" applyAlignment="1" applyProtection="1">
      <alignment horizontal="center" vertical="top" wrapText="1" readingOrder="1"/>
      <protection locked="0"/>
    </xf>
    <xf numFmtId="0" fontId="37" fillId="0" borderId="0" xfId="0" applyFont="1" applyAlignment="1">
      <alignment/>
    </xf>
    <xf numFmtId="0" fontId="9" fillId="33" borderId="0" xfId="0" applyFont="1" applyFill="1" applyAlignment="1" applyProtection="1">
      <alignment horizontal="center" vertical="top" wrapText="1" readingOrder="1"/>
      <protection locked="0"/>
    </xf>
    <xf numFmtId="0" fontId="26" fillId="34" borderId="10" xfId="0" applyFont="1" applyFill="1" applyBorder="1" applyAlignment="1" applyProtection="1">
      <alignment horizontal="center" vertical="top" wrapText="1" readingOrder="1"/>
      <protection locked="0"/>
    </xf>
    <xf numFmtId="0" fontId="15" fillId="34" borderId="11" xfId="0" applyFont="1" applyFill="1" applyBorder="1" applyAlignment="1" applyProtection="1">
      <alignment vertical="top" wrapText="1"/>
      <protection locked="0"/>
    </xf>
    <xf numFmtId="0" fontId="15" fillId="34" borderId="13" xfId="0" applyFont="1" applyFill="1" applyBorder="1" applyAlignment="1" applyProtection="1">
      <alignment vertical="top" wrapText="1"/>
      <protection locked="0"/>
    </xf>
    <xf numFmtId="0" fontId="15" fillId="34" borderId="14" xfId="0" applyFont="1" applyFill="1" applyBorder="1" applyAlignment="1" applyProtection="1">
      <alignment vertical="top" wrapText="1"/>
      <protection locked="0"/>
    </xf>
    <xf numFmtId="0" fontId="21" fillId="34" borderId="10" xfId="0" applyFont="1" applyFill="1" applyBorder="1" applyAlignment="1" applyProtection="1">
      <alignment horizontal="center" vertical="top" wrapText="1" readingOrder="1"/>
      <protection locked="0"/>
    </xf>
    <xf numFmtId="0" fontId="27" fillId="34" borderId="15" xfId="0" applyFont="1" applyFill="1" applyBorder="1" applyAlignment="1" applyProtection="1">
      <alignment vertical="top" wrapText="1"/>
      <protection locked="0"/>
    </xf>
    <xf numFmtId="0" fontId="15" fillId="34" borderId="15" xfId="0" applyFont="1" applyFill="1" applyBorder="1" applyAlignment="1" applyProtection="1">
      <alignment vertical="top" wrapText="1"/>
      <protection locked="0"/>
    </xf>
    <xf numFmtId="0" fontId="15" fillId="34" borderId="16" xfId="0" applyFont="1" applyFill="1" applyBorder="1" applyAlignment="1" applyProtection="1">
      <alignment vertical="top" wrapText="1"/>
      <protection locked="0"/>
    </xf>
    <xf numFmtId="0" fontId="15" fillId="34" borderId="17" xfId="0" applyFont="1" applyFill="1" applyBorder="1" applyAlignment="1" applyProtection="1">
      <alignment vertical="top" wrapText="1"/>
      <protection locked="0"/>
    </xf>
    <xf numFmtId="0" fontId="26" fillId="34" borderId="18" xfId="0" applyFont="1" applyFill="1" applyBorder="1" applyAlignment="1" applyProtection="1">
      <alignment horizontal="center" vertical="top" wrapText="1" readingOrder="1"/>
      <protection locked="0"/>
    </xf>
    <xf numFmtId="0" fontId="26" fillId="34" borderId="16" xfId="0" applyFont="1" applyFill="1" applyBorder="1" applyAlignment="1" applyProtection="1">
      <alignment horizontal="center" vertical="top" wrapText="1" readingOrder="1"/>
      <protection locked="0"/>
    </xf>
    <xf numFmtId="0" fontId="26" fillId="34" borderId="17" xfId="0" applyFont="1" applyFill="1" applyBorder="1" applyAlignment="1" applyProtection="1">
      <alignment horizontal="center" vertical="top" wrapText="1" readingOrder="1"/>
      <protection locked="0"/>
    </xf>
    <xf numFmtId="0" fontId="10" fillId="34" borderId="17" xfId="0" applyFont="1" applyFill="1" applyBorder="1" applyAlignment="1" applyProtection="1">
      <alignment horizontal="center" vertical="top" wrapText="1" readingOrder="1"/>
      <protection locked="0"/>
    </xf>
    <xf numFmtId="0" fontId="0" fillId="34" borderId="17" xfId="0" applyFill="1" applyBorder="1" applyAlignment="1" applyProtection="1">
      <alignment vertical="top" wrapText="1"/>
      <protection locked="0"/>
    </xf>
    <xf numFmtId="0" fontId="10" fillId="34" borderId="10" xfId="0" applyFont="1" applyFill="1" applyBorder="1" applyAlignment="1" applyProtection="1">
      <alignment horizontal="center" vertical="top" wrapText="1" readingOrder="1"/>
      <protection locked="0"/>
    </xf>
    <xf numFmtId="0" fontId="0" fillId="34" borderId="16" xfId="0" applyFill="1" applyBorder="1" applyAlignment="1" applyProtection="1">
      <alignment vertical="top" wrapText="1"/>
      <protection locked="0"/>
    </xf>
    <xf numFmtId="0" fontId="10" fillId="34" borderId="19" xfId="0" applyFont="1" applyFill="1" applyBorder="1" applyAlignment="1" applyProtection="1">
      <alignment horizontal="center" vertical="top" wrapText="1" readingOrder="1"/>
      <protection locked="0"/>
    </xf>
    <xf numFmtId="0" fontId="0" fillId="34" borderId="20" xfId="0" applyFill="1" applyBorder="1" applyAlignment="1" applyProtection="1">
      <alignment vertical="top" wrapText="1"/>
      <protection locked="0"/>
    </xf>
    <xf numFmtId="0" fontId="0" fillId="34" borderId="11" xfId="0" applyFill="1" applyBorder="1" applyAlignment="1" applyProtection="1">
      <alignment vertical="top" wrapText="1"/>
      <protection locked="0"/>
    </xf>
    <xf numFmtId="0" fontId="14" fillId="35" borderId="10" xfId="0" applyFont="1" applyFill="1" applyBorder="1" applyAlignment="1" applyProtection="1">
      <alignment horizontal="center" vertical="center" wrapText="1" readingOrder="1"/>
      <protection locked="0"/>
    </xf>
    <xf numFmtId="0" fontId="15" fillId="35" borderId="17" xfId="0" applyFont="1" applyFill="1" applyBorder="1" applyAlignment="1" applyProtection="1">
      <alignment vertical="top" wrapText="1"/>
      <protection locked="0"/>
    </xf>
    <xf numFmtId="184" fontId="10" fillId="35" borderId="10" xfId="58" applyNumberFormat="1" applyFont="1" applyFill="1" applyBorder="1" applyAlignment="1" applyProtection="1">
      <alignment horizontal="right" vertical="center" wrapText="1" readingOrder="1"/>
      <protection locked="0"/>
    </xf>
    <xf numFmtId="184" fontId="15" fillId="35" borderId="17" xfId="58" applyNumberFormat="1" applyFont="1" applyFill="1" applyBorder="1" applyAlignment="1" applyProtection="1">
      <alignment vertical="top" wrapText="1"/>
      <protection locked="0"/>
    </xf>
    <xf numFmtId="184" fontId="15" fillId="35" borderId="16" xfId="58" applyNumberFormat="1" applyFont="1" applyFill="1" applyBorder="1" applyAlignment="1" applyProtection="1">
      <alignment vertical="top" wrapText="1"/>
      <protection locked="0"/>
    </xf>
    <xf numFmtId="184" fontId="10" fillId="35" borderId="21" xfId="58" applyNumberFormat="1" applyFont="1" applyFill="1" applyBorder="1" applyAlignment="1" applyProtection="1">
      <alignment horizontal="right" vertical="center" wrapText="1" readingOrder="1"/>
      <protection locked="0"/>
    </xf>
    <xf numFmtId="184" fontId="15" fillId="35" borderId="21" xfId="58" applyNumberFormat="1" applyFont="1" applyFill="1" applyBorder="1" applyAlignment="1" applyProtection="1">
      <alignment vertical="top" wrapText="1"/>
      <protection locked="0"/>
    </xf>
    <xf numFmtId="0" fontId="22" fillId="34" borderId="10" xfId="0" applyFont="1" applyFill="1" applyBorder="1" applyAlignment="1" applyProtection="1">
      <alignment horizontal="center" vertical="center" wrapText="1" readingOrder="1"/>
      <protection locked="0"/>
    </xf>
    <xf numFmtId="0" fontId="23" fillId="34" borderId="17" xfId="0" applyFont="1" applyFill="1" applyBorder="1" applyAlignment="1" applyProtection="1">
      <alignment vertical="top" wrapText="1"/>
      <protection locked="0"/>
    </xf>
    <xf numFmtId="184" fontId="25" fillId="34" borderId="10" xfId="58" applyNumberFormat="1" applyFont="1" applyFill="1" applyBorder="1" applyAlignment="1" applyProtection="1">
      <alignment horizontal="right" vertical="center" wrapText="1" readingOrder="1"/>
      <protection locked="0"/>
    </xf>
    <xf numFmtId="184" fontId="23" fillId="34" borderId="17" xfId="58" applyNumberFormat="1" applyFont="1" applyFill="1" applyBorder="1" applyAlignment="1" applyProtection="1">
      <alignment vertical="top" wrapText="1"/>
      <protection locked="0"/>
    </xf>
    <xf numFmtId="184" fontId="23" fillId="34" borderId="16" xfId="58" applyNumberFormat="1" applyFont="1" applyFill="1" applyBorder="1" applyAlignment="1" applyProtection="1">
      <alignment vertical="top" wrapText="1"/>
      <protection locked="0"/>
    </xf>
    <xf numFmtId="0" fontId="25" fillId="34" borderId="21" xfId="0" applyFont="1" applyFill="1" applyBorder="1" applyAlignment="1" applyProtection="1">
      <alignment horizontal="right" vertical="center" wrapText="1" readingOrder="1"/>
      <protection locked="0"/>
    </xf>
    <xf numFmtId="0" fontId="23" fillId="34" borderId="21" xfId="0" applyFont="1" applyFill="1" applyBorder="1" applyAlignment="1" applyProtection="1">
      <alignment vertical="top" wrapText="1"/>
      <protection locked="0"/>
    </xf>
    <xf numFmtId="0" fontId="14" fillId="0" borderId="10" xfId="0" applyFont="1" applyBorder="1" applyAlignment="1" applyProtection="1">
      <alignment horizontal="center" vertical="center" wrapText="1" readingOrder="1"/>
      <protection locked="0"/>
    </xf>
    <xf numFmtId="0" fontId="15" fillId="0" borderId="17" xfId="0" applyFont="1" applyBorder="1" applyAlignment="1" applyProtection="1">
      <alignment vertical="top" wrapText="1"/>
      <protection locked="0"/>
    </xf>
    <xf numFmtId="184" fontId="10" fillId="0" borderId="10" xfId="58" applyNumberFormat="1" applyFont="1" applyBorder="1" applyAlignment="1" applyProtection="1">
      <alignment horizontal="right" vertical="center" wrapText="1" readingOrder="1"/>
      <protection locked="0"/>
    </xf>
    <xf numFmtId="184" fontId="15" fillId="0" borderId="17" xfId="58" applyNumberFormat="1" applyFont="1" applyBorder="1" applyAlignment="1" applyProtection="1">
      <alignment vertical="top" wrapText="1"/>
      <protection locked="0"/>
    </xf>
    <xf numFmtId="184" fontId="15" fillId="0" borderId="16" xfId="58" applyNumberFormat="1" applyFont="1" applyBorder="1" applyAlignment="1" applyProtection="1">
      <alignment vertical="top" wrapText="1"/>
      <protection locked="0"/>
    </xf>
    <xf numFmtId="0" fontId="10" fillId="0" borderId="21" xfId="0" applyFont="1" applyBorder="1" applyAlignment="1" applyProtection="1">
      <alignment horizontal="right" vertical="center" wrapText="1" readingOrder="1"/>
      <protection locked="0"/>
    </xf>
    <xf numFmtId="0" fontId="15" fillId="0" borderId="21" xfId="0" applyFont="1" applyBorder="1" applyAlignment="1" applyProtection="1">
      <alignment vertical="top" wrapText="1"/>
      <protection locked="0"/>
    </xf>
    <xf numFmtId="0" fontId="6" fillId="0" borderId="10" xfId="0" applyFont="1" applyBorder="1" applyAlignment="1" applyProtection="1">
      <alignment horizontal="center" vertical="center" wrapText="1" readingOrder="1"/>
      <protection locked="0"/>
    </xf>
    <xf numFmtId="0" fontId="0" fillId="0" borderId="17" xfId="0" applyBorder="1" applyAlignment="1" applyProtection="1">
      <alignment vertical="top" wrapText="1"/>
      <protection locked="0"/>
    </xf>
    <xf numFmtId="184" fontId="7" fillId="0" borderId="10" xfId="58" applyNumberFormat="1" applyFont="1" applyBorder="1" applyAlignment="1" applyProtection="1">
      <alignment horizontal="right" vertical="center" wrapText="1" readingOrder="1"/>
      <protection locked="0"/>
    </xf>
    <xf numFmtId="184" fontId="0" fillId="0" borderId="17" xfId="58" applyNumberFormat="1" applyFont="1" applyBorder="1" applyAlignment="1" applyProtection="1">
      <alignment vertical="top" wrapText="1"/>
      <protection locked="0"/>
    </xf>
    <xf numFmtId="184" fontId="0" fillId="0" borderId="16" xfId="58" applyNumberFormat="1" applyFont="1" applyBorder="1" applyAlignment="1" applyProtection="1">
      <alignment vertical="top" wrapText="1"/>
      <protection locked="0"/>
    </xf>
    <xf numFmtId="0" fontId="7" fillId="0" borderId="21" xfId="0" applyFont="1" applyBorder="1" applyAlignment="1" applyProtection="1">
      <alignment horizontal="right" vertical="center" wrapText="1" readingOrder="1"/>
      <protection locked="0"/>
    </xf>
    <xf numFmtId="0" fontId="0" fillId="0" borderId="21" xfId="0" applyBorder="1" applyAlignment="1" applyProtection="1">
      <alignment vertical="top" wrapText="1"/>
      <protection locked="0"/>
    </xf>
    <xf numFmtId="0" fontId="7" fillId="0" borderId="15" xfId="0" applyFont="1" applyBorder="1" applyAlignment="1" applyProtection="1">
      <alignment horizontal="right" vertical="center" wrapText="1" readingOrder="1"/>
      <protection locked="0"/>
    </xf>
    <xf numFmtId="0" fontId="0" fillId="0" borderId="14" xfId="0" applyBorder="1" applyAlignment="1" applyProtection="1">
      <alignment vertical="top" wrapText="1"/>
      <protection locked="0"/>
    </xf>
    <xf numFmtId="0" fontId="10" fillId="0" borderId="10" xfId="0" applyFont="1" applyBorder="1" applyAlignment="1" applyProtection="1">
      <alignment horizontal="right" vertical="center" wrapText="1" readingOrder="1"/>
      <protection locked="0"/>
    </xf>
    <xf numFmtId="0" fontId="15" fillId="0" borderId="16" xfId="0" applyFont="1" applyBorder="1" applyAlignment="1" applyProtection="1">
      <alignment vertical="top" wrapText="1"/>
      <protection locked="0"/>
    </xf>
    <xf numFmtId="0" fontId="7" fillId="0" borderId="10" xfId="0" applyFont="1" applyBorder="1" applyAlignment="1" applyProtection="1">
      <alignment horizontal="right" vertical="center" wrapText="1" readingOrder="1"/>
      <protection locked="0"/>
    </xf>
    <xf numFmtId="0" fontId="0" fillId="0" borderId="16" xfId="0" applyBorder="1" applyAlignment="1" applyProtection="1">
      <alignment vertical="top" wrapText="1"/>
      <protection locked="0"/>
    </xf>
    <xf numFmtId="184" fontId="7" fillId="0" borderId="10" xfId="58" applyNumberFormat="1" applyFont="1" applyBorder="1" applyAlignment="1" applyProtection="1">
      <alignment horizontal="right" vertical="center" wrapText="1" readingOrder="1"/>
      <protection locked="0"/>
    </xf>
    <xf numFmtId="184" fontId="0" fillId="0" borderId="16" xfId="58" applyNumberFormat="1" applyFont="1" applyBorder="1" applyAlignment="1" applyProtection="1">
      <alignment vertical="top" wrapText="1"/>
      <protection locked="0"/>
    </xf>
    <xf numFmtId="184" fontId="0" fillId="0" borderId="17" xfId="58" applyNumberFormat="1" applyFont="1" applyBorder="1" applyAlignment="1" applyProtection="1">
      <alignment vertical="top" wrapText="1"/>
      <protection locked="0"/>
    </xf>
    <xf numFmtId="43" fontId="10" fillId="0" borderId="10" xfId="58" applyFont="1" applyBorder="1" applyAlignment="1" applyProtection="1">
      <alignment horizontal="right" vertical="center" wrapText="1" readingOrder="1"/>
      <protection locked="0"/>
    </xf>
    <xf numFmtId="43" fontId="15" fillId="0" borderId="17" xfId="58" applyFont="1" applyBorder="1" applyAlignment="1" applyProtection="1">
      <alignment vertical="top" wrapText="1"/>
      <protection locked="0"/>
    </xf>
    <xf numFmtId="43" fontId="15" fillId="0" borderId="16" xfId="58" applyFont="1" applyBorder="1" applyAlignment="1" applyProtection="1">
      <alignment vertical="top" wrapText="1"/>
      <protection locked="0"/>
    </xf>
    <xf numFmtId="43" fontId="7" fillId="0" borderId="10" xfId="58" applyFont="1" applyBorder="1" applyAlignment="1" applyProtection="1">
      <alignment horizontal="right" vertical="center" wrapText="1" readingOrder="1"/>
      <protection locked="0"/>
    </xf>
    <xf numFmtId="43" fontId="0" fillId="0" borderId="17" xfId="58" applyFont="1" applyBorder="1" applyAlignment="1" applyProtection="1">
      <alignment vertical="top" wrapText="1"/>
      <protection locked="0"/>
    </xf>
    <xf numFmtId="43" fontId="0" fillId="0" borderId="16" xfId="58" applyFont="1" applyBorder="1" applyAlignment="1" applyProtection="1">
      <alignment vertical="top" wrapText="1"/>
      <protection locked="0"/>
    </xf>
    <xf numFmtId="0" fontId="14" fillId="34" borderId="10" xfId="0" applyFont="1" applyFill="1" applyBorder="1" applyAlignment="1" applyProtection="1">
      <alignment horizontal="center" vertical="center" wrapText="1" readingOrder="1"/>
      <protection locked="0"/>
    </xf>
    <xf numFmtId="184" fontId="10" fillId="34" borderId="10" xfId="58" applyNumberFormat="1" applyFont="1" applyFill="1" applyBorder="1" applyAlignment="1" applyProtection="1">
      <alignment horizontal="right" vertical="center" wrapText="1" readingOrder="1"/>
      <protection locked="0"/>
    </xf>
    <xf numFmtId="184" fontId="15" fillId="34" borderId="17" xfId="58" applyNumberFormat="1" applyFont="1" applyFill="1" applyBorder="1" applyAlignment="1" applyProtection="1">
      <alignment vertical="top" wrapText="1"/>
      <protection locked="0"/>
    </xf>
    <xf numFmtId="184" fontId="15" fillId="34" borderId="16" xfId="58" applyNumberFormat="1" applyFont="1" applyFill="1" applyBorder="1" applyAlignment="1" applyProtection="1">
      <alignment vertical="top" wrapText="1"/>
      <protection locked="0"/>
    </xf>
    <xf numFmtId="0" fontId="7" fillId="0" borderId="0" xfId="0" applyFont="1" applyAlignment="1" applyProtection="1">
      <alignment vertical="top" wrapText="1" readingOrder="1"/>
      <protection locked="0"/>
    </xf>
    <xf numFmtId="0" fontId="6" fillId="0" borderId="0" xfId="0" applyFont="1" applyAlignment="1" applyProtection="1">
      <alignment horizontal="right" vertical="top" wrapText="1" readingOrder="1"/>
      <protection locked="0"/>
    </xf>
    <xf numFmtId="0" fontId="26" fillId="34" borderId="19" xfId="0" applyFont="1" applyFill="1" applyBorder="1" applyAlignment="1" applyProtection="1">
      <alignment horizontal="center" vertical="center" textRotation="90" wrapText="1" readingOrder="1"/>
      <protection locked="0"/>
    </xf>
    <xf numFmtId="0" fontId="15" fillId="34" borderId="15" xfId="0" applyFont="1" applyFill="1" applyBorder="1" applyAlignment="1" applyProtection="1">
      <alignment horizontal="center" vertical="center" textRotation="90" wrapText="1" readingOrder="1"/>
      <protection locked="0"/>
    </xf>
    <xf numFmtId="0" fontId="15" fillId="34" borderId="15" xfId="0" applyFont="1" applyFill="1" applyBorder="1" applyAlignment="1" applyProtection="1">
      <alignment horizontal="center" vertical="center" textRotation="90" wrapText="1"/>
      <protection locked="0"/>
    </xf>
    <xf numFmtId="0" fontId="17" fillId="34" borderId="10" xfId="0" applyFont="1" applyFill="1" applyBorder="1" applyAlignment="1" applyProtection="1">
      <alignment horizontal="center" vertical="top" wrapText="1" readingOrder="1"/>
      <protection locked="0"/>
    </xf>
    <xf numFmtId="0" fontId="28" fillId="34" borderId="15" xfId="0" applyFont="1" applyFill="1" applyBorder="1" applyAlignment="1" applyProtection="1">
      <alignment vertical="top" wrapText="1"/>
      <protection locked="0"/>
    </xf>
    <xf numFmtId="0" fontId="12" fillId="33" borderId="10" xfId="0" applyFont="1" applyFill="1" applyBorder="1" applyAlignment="1" applyProtection="1">
      <alignment horizontal="center" vertical="top" wrapText="1" readingOrder="1"/>
      <protection locked="0"/>
    </xf>
    <xf numFmtId="184" fontId="12" fillId="35" borderId="10" xfId="58" applyNumberFormat="1" applyFont="1" applyFill="1" applyBorder="1" applyAlignment="1" applyProtection="1">
      <alignment horizontal="right" vertical="center" wrapText="1" readingOrder="1"/>
      <protection locked="0"/>
    </xf>
    <xf numFmtId="184" fontId="31" fillId="34" borderId="10" xfId="58" applyNumberFormat="1" applyFont="1" applyFill="1" applyBorder="1" applyAlignment="1" applyProtection="1">
      <alignment horizontal="right" vertical="center" wrapText="1" readingOrder="1"/>
      <protection locked="0"/>
    </xf>
    <xf numFmtId="184" fontId="12" fillId="0" borderId="10" xfId="58" applyNumberFormat="1" applyFont="1" applyBorder="1" applyAlignment="1" applyProtection="1">
      <alignment horizontal="right" vertical="center" wrapText="1" readingOrder="1"/>
      <protection locked="0"/>
    </xf>
    <xf numFmtId="184" fontId="13" fillId="0" borderId="10" xfId="58" applyNumberFormat="1" applyFont="1" applyBorder="1" applyAlignment="1" applyProtection="1">
      <alignment horizontal="right" vertical="center" wrapText="1" readingOrder="1"/>
      <protection locked="0"/>
    </xf>
    <xf numFmtId="184" fontId="12" fillId="34" borderId="10" xfId="58" applyNumberFormat="1" applyFont="1" applyFill="1" applyBorder="1" applyAlignment="1" applyProtection="1">
      <alignment horizontal="right" vertical="center" wrapText="1" readingOrder="1"/>
      <protection locked="0"/>
    </xf>
    <xf numFmtId="184" fontId="13" fillId="0" borderId="18" xfId="58" applyNumberFormat="1" applyFont="1" applyBorder="1" applyAlignment="1" applyProtection="1">
      <alignment horizontal="right" vertical="center" wrapText="1" readingOrder="1"/>
      <protection locked="0"/>
    </xf>
    <xf numFmtId="184" fontId="13" fillId="0" borderId="17" xfId="58" applyNumberFormat="1" applyFont="1" applyBorder="1" applyAlignment="1" applyProtection="1">
      <alignment horizontal="right" vertical="center" wrapText="1" readingOrder="1"/>
      <protection locked="0"/>
    </xf>
    <xf numFmtId="184" fontId="13" fillId="0" borderId="16" xfId="58" applyNumberFormat="1" applyFont="1" applyBorder="1" applyAlignment="1" applyProtection="1">
      <alignment horizontal="right" vertical="center" wrapText="1" readingOrder="1"/>
      <protection locked="0"/>
    </xf>
    <xf numFmtId="0" fontId="8" fillId="0" borderId="0" xfId="0" applyFont="1" applyAlignment="1" applyProtection="1">
      <alignment horizontal="center" vertical="top" wrapText="1" readingOrder="1"/>
      <protection locked="0"/>
    </xf>
    <xf numFmtId="0" fontId="6" fillId="33" borderId="0" xfId="0" applyFont="1" applyFill="1" applyAlignment="1" applyProtection="1">
      <alignment horizontal="right" vertical="top" wrapText="1" readingOrder="1"/>
      <protection locked="0"/>
    </xf>
    <xf numFmtId="0" fontId="14" fillId="34" borderId="10" xfId="0" applyFont="1" applyFill="1" applyBorder="1" applyAlignment="1" applyProtection="1">
      <alignment horizontal="center" vertical="top" wrapText="1" readingOrder="1"/>
      <protection locked="0"/>
    </xf>
    <xf numFmtId="0" fontId="17" fillId="34" borderId="10" xfId="0" applyFont="1" applyFill="1" applyBorder="1" applyAlignment="1" applyProtection="1">
      <alignment horizontal="center" vertical="center" wrapText="1" readingOrder="1"/>
      <protection locked="0"/>
    </xf>
    <xf numFmtId="0" fontId="12" fillId="33" borderId="17" xfId="0" applyFont="1" applyFill="1" applyBorder="1" applyAlignment="1" applyProtection="1">
      <alignment horizontal="center" vertical="top" wrapText="1" readingOrder="1"/>
      <protection locked="0"/>
    </xf>
    <xf numFmtId="0" fontId="12" fillId="0" borderId="10" xfId="0" applyFont="1" applyBorder="1" applyAlignment="1" applyProtection="1">
      <alignment horizontal="center" vertical="top" wrapText="1" readingOrder="1"/>
      <protection locked="0"/>
    </xf>
    <xf numFmtId="0" fontId="22" fillId="35" borderId="10" xfId="0" applyFont="1" applyFill="1" applyBorder="1" applyAlignment="1" applyProtection="1">
      <alignment horizontal="center" vertical="center" wrapText="1" readingOrder="1"/>
      <protection locked="0"/>
    </xf>
    <xf numFmtId="0" fontId="23" fillId="35" borderId="17" xfId="0" applyFont="1" applyFill="1" applyBorder="1" applyAlignment="1" applyProtection="1">
      <alignment vertical="top" wrapText="1"/>
      <protection locked="0"/>
    </xf>
    <xf numFmtId="184" fontId="25" fillId="35" borderId="10" xfId="58" applyNumberFormat="1" applyFont="1" applyFill="1" applyBorder="1" applyAlignment="1" applyProtection="1">
      <alignment horizontal="right" vertical="center" wrapText="1" readingOrder="1"/>
      <protection locked="0"/>
    </xf>
    <xf numFmtId="184" fontId="23" fillId="35" borderId="17" xfId="58" applyNumberFormat="1" applyFont="1" applyFill="1" applyBorder="1" applyAlignment="1" applyProtection="1">
      <alignment vertical="top" wrapText="1"/>
      <protection locked="0"/>
    </xf>
    <xf numFmtId="184" fontId="23" fillId="35" borderId="16" xfId="58" applyNumberFormat="1" applyFont="1" applyFill="1" applyBorder="1" applyAlignment="1" applyProtection="1">
      <alignment vertical="top" wrapText="1"/>
      <protection locked="0"/>
    </xf>
    <xf numFmtId="0" fontId="11" fillId="33" borderId="0" xfId="0" applyFont="1" applyFill="1" applyAlignment="1" applyProtection="1">
      <alignment horizontal="right" vertical="top" wrapText="1" readingOrder="1"/>
      <protection locked="0"/>
    </xf>
    <xf numFmtId="0" fontId="26" fillId="34" borderId="22" xfId="0" applyFont="1" applyFill="1" applyBorder="1" applyAlignment="1" applyProtection="1">
      <alignment horizontal="center" vertical="top" wrapText="1" readingOrder="1"/>
      <protection locked="0"/>
    </xf>
    <xf numFmtId="0" fontId="15" fillId="34" borderId="20" xfId="0" applyFont="1" applyFill="1" applyBorder="1" applyAlignment="1" applyProtection="1">
      <alignment vertical="top" wrapText="1"/>
      <protection locked="0"/>
    </xf>
    <xf numFmtId="0" fontId="14" fillId="35" borderId="10" xfId="0" applyFont="1" applyFill="1" applyBorder="1" applyAlignment="1" applyProtection="1">
      <alignment horizontal="center" vertical="top" wrapText="1" readingOrder="1"/>
      <protection locked="0"/>
    </xf>
    <xf numFmtId="184" fontId="14" fillId="35" borderId="18" xfId="58" applyNumberFormat="1" applyFont="1" applyFill="1" applyBorder="1" applyAlignment="1" applyProtection="1">
      <alignment horizontal="right" vertical="top" wrapText="1" readingOrder="1"/>
      <protection locked="0"/>
    </xf>
    <xf numFmtId="184" fontId="14" fillId="35" borderId="17" xfId="58" applyNumberFormat="1" applyFont="1" applyFill="1" applyBorder="1" applyAlignment="1" applyProtection="1">
      <alignment horizontal="right" vertical="top" wrapText="1" readingOrder="1"/>
      <protection locked="0"/>
    </xf>
    <xf numFmtId="184" fontId="14" fillId="35" borderId="10" xfId="58" applyNumberFormat="1" applyFont="1" applyFill="1" applyBorder="1" applyAlignment="1" applyProtection="1">
      <alignment horizontal="right" vertical="top" wrapText="1" readingOrder="1"/>
      <protection locked="0"/>
    </xf>
    <xf numFmtId="0" fontId="6" fillId="0" borderId="10" xfId="0" applyFont="1" applyBorder="1" applyAlignment="1" applyProtection="1">
      <alignment horizontal="center" vertical="top" wrapText="1" readingOrder="1"/>
      <protection locked="0"/>
    </xf>
    <xf numFmtId="43" fontId="6" fillId="0" borderId="10" xfId="58" applyFont="1" applyBorder="1" applyAlignment="1" applyProtection="1">
      <alignment horizontal="right" vertical="top" wrapText="1" readingOrder="1"/>
      <protection locked="0"/>
    </xf>
    <xf numFmtId="0" fontId="6" fillId="0" borderId="10" xfId="0" applyFont="1" applyBorder="1" applyAlignment="1" applyProtection="1">
      <alignment horizontal="right" vertical="top" wrapText="1" readingOrder="1"/>
      <protection locked="0"/>
    </xf>
    <xf numFmtId="0" fontId="10" fillId="0" borderId="10" xfId="0" applyFont="1" applyBorder="1" applyAlignment="1" applyProtection="1">
      <alignment horizontal="center" vertical="top" wrapText="1" readingOrder="1"/>
      <protection locked="0"/>
    </xf>
    <xf numFmtId="184" fontId="14" fillId="35" borderId="10" xfId="58" applyNumberFormat="1" applyFont="1" applyFill="1" applyBorder="1" applyAlignment="1" applyProtection="1">
      <alignment horizontal="right" vertical="center" wrapText="1" readingOrder="1"/>
      <protection locked="0"/>
    </xf>
    <xf numFmtId="0" fontId="14" fillId="36" borderId="10" xfId="0" applyFont="1" applyFill="1" applyBorder="1" applyAlignment="1" applyProtection="1">
      <alignment horizontal="center" vertical="center" wrapText="1" readingOrder="1"/>
      <protection locked="0"/>
    </xf>
    <xf numFmtId="0" fontId="15" fillId="36" borderId="17" xfId="0" applyFont="1" applyFill="1" applyBorder="1" applyAlignment="1" applyProtection="1">
      <alignment vertical="top" wrapText="1"/>
      <protection locked="0"/>
    </xf>
    <xf numFmtId="184" fontId="14" fillId="36" borderId="10" xfId="58" applyNumberFormat="1" applyFont="1" applyFill="1" applyBorder="1" applyAlignment="1" applyProtection="1">
      <alignment horizontal="right" vertical="center" wrapText="1" readingOrder="1"/>
      <protection locked="0"/>
    </xf>
    <xf numFmtId="184" fontId="15" fillId="36" borderId="17" xfId="58" applyNumberFormat="1" applyFont="1" applyFill="1" applyBorder="1" applyAlignment="1" applyProtection="1">
      <alignment vertical="top" wrapText="1"/>
      <protection locked="0"/>
    </xf>
    <xf numFmtId="184" fontId="22" fillId="34" borderId="10" xfId="58" applyNumberFormat="1" applyFont="1" applyFill="1" applyBorder="1" applyAlignment="1" applyProtection="1">
      <alignment horizontal="right" vertical="center" wrapText="1" readingOrder="1"/>
      <protection locked="0"/>
    </xf>
    <xf numFmtId="184" fontId="6" fillId="0" borderId="10" xfId="58" applyNumberFormat="1" applyFont="1" applyBorder="1" applyAlignment="1" applyProtection="1">
      <alignment horizontal="right" vertical="center" wrapText="1" readingOrder="1"/>
      <protection locked="0"/>
    </xf>
    <xf numFmtId="0" fontId="6" fillId="33" borderId="10" xfId="0" applyFont="1" applyFill="1" applyBorder="1" applyAlignment="1" applyProtection="1">
      <alignment horizontal="center" vertical="center" wrapText="1" readingOrder="1"/>
      <protection locked="0"/>
    </xf>
    <xf numFmtId="0" fontId="0" fillId="33" borderId="17" xfId="0" applyFont="1" applyFill="1" applyBorder="1" applyAlignment="1" applyProtection="1">
      <alignment vertical="top" wrapText="1"/>
      <protection locked="0"/>
    </xf>
    <xf numFmtId="184" fontId="6" fillId="33" borderId="10" xfId="58" applyNumberFormat="1" applyFont="1" applyFill="1" applyBorder="1" applyAlignment="1" applyProtection="1">
      <alignment horizontal="right" vertical="center" wrapText="1" readingOrder="1"/>
      <protection locked="0"/>
    </xf>
    <xf numFmtId="184" fontId="0" fillId="33" borderId="17" xfId="58" applyNumberFormat="1" applyFont="1" applyFill="1" applyBorder="1" applyAlignment="1" applyProtection="1">
      <alignment vertical="top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23"/>
  <sheetViews>
    <sheetView showGridLines="0" zoomScalePageLayoutView="0" workbookViewId="0" topLeftCell="A1">
      <selection activeCell="A2" sqref="A2"/>
    </sheetView>
  </sheetViews>
  <sheetFormatPr defaultColWidth="9.140625" defaultRowHeight="12.75"/>
  <cols>
    <col min="1" max="1" width="3.421875" style="55" customWidth="1"/>
    <col min="2" max="2" width="4.7109375" style="55" customWidth="1"/>
    <col min="3" max="3" width="30.140625" style="55" customWidth="1"/>
    <col min="4" max="4" width="19.140625" style="55" customWidth="1"/>
    <col min="5" max="5" width="37.00390625" style="55" customWidth="1"/>
    <col min="6" max="6" width="5.421875" style="55" customWidth="1"/>
    <col min="7" max="7" width="0.5625" style="0" customWidth="1"/>
    <col min="8" max="9" width="1.28515625" style="0" customWidth="1"/>
    <col min="10" max="10" width="7.421875" style="0" customWidth="1"/>
  </cols>
  <sheetData>
    <row r="1" ht="69" customHeight="1">
      <c r="E1" s="64" t="s">
        <v>1317</v>
      </c>
    </row>
    <row r="2" spans="3:7" ht="31.5" customHeight="1">
      <c r="C2" s="76" t="s">
        <v>425</v>
      </c>
      <c r="D2" s="68"/>
      <c r="E2" s="68"/>
      <c r="F2" s="68"/>
      <c r="G2" s="68"/>
    </row>
    <row r="3" ht="10.5" customHeight="1"/>
    <row r="4" spans="3:7" ht="21" customHeight="1">
      <c r="C4" s="76" t="s">
        <v>1315</v>
      </c>
      <c r="D4" s="68"/>
      <c r="E4" s="68"/>
      <c r="F4" s="68"/>
      <c r="G4" s="68"/>
    </row>
    <row r="5" ht="18" customHeight="1"/>
    <row r="6" spans="3:7" ht="36" customHeight="1">
      <c r="C6" s="77" t="s">
        <v>426</v>
      </c>
      <c r="D6" s="68"/>
      <c r="E6" s="68"/>
      <c r="F6" s="68"/>
      <c r="G6" s="68"/>
    </row>
    <row r="7" ht="18" customHeight="1"/>
    <row r="8" spans="3:7" ht="24.75" customHeight="1">
      <c r="C8" s="78" t="s">
        <v>427</v>
      </c>
      <c r="D8" s="68"/>
      <c r="E8" s="68"/>
      <c r="F8" s="68"/>
      <c r="G8" s="68"/>
    </row>
    <row r="9" ht="6.75" customHeight="1"/>
    <row r="10" spans="3:7" ht="21" customHeight="1">
      <c r="C10" s="71" t="s">
        <v>428</v>
      </c>
      <c r="D10" s="68"/>
      <c r="E10" s="68"/>
      <c r="F10" s="68"/>
      <c r="G10" s="68"/>
    </row>
    <row r="11" ht="10.5" customHeight="1"/>
    <row r="12" spans="3:7" ht="24.75" customHeight="1">
      <c r="C12" s="71" t="s">
        <v>1316</v>
      </c>
      <c r="D12" s="68"/>
      <c r="E12" s="68"/>
      <c r="F12" s="68"/>
      <c r="G12" s="68"/>
    </row>
    <row r="13" ht="28.5" customHeight="1"/>
    <row r="14" spans="3:7" ht="36" customHeight="1">
      <c r="C14" s="67" t="s">
        <v>429</v>
      </c>
      <c r="D14" s="68"/>
      <c r="E14" s="68"/>
      <c r="F14" s="68"/>
      <c r="G14" s="68"/>
    </row>
    <row r="15" ht="72" customHeight="1"/>
    <row r="16" spans="5:9" ht="13.5">
      <c r="E16" s="72" t="s">
        <v>430</v>
      </c>
      <c r="F16" s="68"/>
      <c r="G16" s="68"/>
      <c r="H16" s="68"/>
      <c r="I16" s="68"/>
    </row>
    <row r="17" spans="3:9" ht="13.5">
      <c r="C17" s="74" t="s">
        <v>431</v>
      </c>
      <c r="E17" s="73"/>
      <c r="F17" s="73"/>
      <c r="G17" s="73"/>
      <c r="H17" s="73"/>
      <c r="I17" s="73"/>
    </row>
    <row r="18" spans="3:9" ht="13.5">
      <c r="C18" s="70"/>
      <c r="E18" s="75" t="s">
        <v>432</v>
      </c>
      <c r="F18" s="68"/>
      <c r="G18" s="68"/>
      <c r="H18" s="68"/>
      <c r="I18" s="68"/>
    </row>
    <row r="19" spans="5:9" ht="13.5">
      <c r="E19" s="68"/>
      <c r="F19" s="68"/>
      <c r="G19" s="68"/>
      <c r="H19" s="68"/>
      <c r="I19" s="68"/>
    </row>
    <row r="20" ht="28.5" customHeight="1"/>
    <row r="21" spans="6:8" ht="18" customHeight="1">
      <c r="F21" s="67" t="s">
        <v>433</v>
      </c>
      <c r="G21" s="68"/>
      <c r="H21" s="68"/>
    </row>
    <row r="22" ht="14.25" customHeight="1"/>
    <row r="23" spans="2:6" ht="3" customHeight="1">
      <c r="B23" s="69"/>
      <c r="C23" s="70"/>
      <c r="D23" s="70"/>
      <c r="E23" s="70"/>
      <c r="F23" s="70"/>
    </row>
  </sheetData>
  <sheetProtection/>
  <mergeCells count="12">
    <mergeCell ref="C2:G2"/>
    <mergeCell ref="C4:G4"/>
    <mergeCell ref="C6:G6"/>
    <mergeCell ref="C8:G8"/>
    <mergeCell ref="F21:H21"/>
    <mergeCell ref="B23:F23"/>
    <mergeCell ref="C10:G10"/>
    <mergeCell ref="C12:G12"/>
    <mergeCell ref="C14:G14"/>
    <mergeCell ref="E16:I17"/>
    <mergeCell ref="C17:C18"/>
    <mergeCell ref="E18:I19"/>
  </mergeCells>
  <printOptions/>
  <pageMargins left="0.4" right="0" top="0.5" bottom="0.5" header="0.5" footer="0.5"/>
  <pageSetup horizontalDpi="600" verticalDpi="600" orientation="portrait" r:id="rId1"/>
  <headerFooter alignWithMargins="0">
    <oddFooter>&amp;L&amp;C&amp;R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N167"/>
  <sheetViews>
    <sheetView showGridLines="0" zoomScalePageLayoutView="0" workbookViewId="0" topLeftCell="A2">
      <selection activeCell="A2" sqref="A2:L2"/>
    </sheetView>
  </sheetViews>
  <sheetFormatPr defaultColWidth="9.140625" defaultRowHeight="12.75"/>
  <cols>
    <col min="1" max="1" width="3.421875" style="0" customWidth="1"/>
    <col min="2" max="2" width="5.7109375" style="0" customWidth="1"/>
    <col min="3" max="3" width="51.28125" style="13" customWidth="1"/>
    <col min="4" max="4" width="11.421875" style="0" customWidth="1"/>
    <col min="5" max="5" width="3.8515625" style="0" customWidth="1"/>
    <col min="6" max="6" width="7.421875" style="0" customWidth="1"/>
    <col min="7" max="7" width="1.57421875" style="0" customWidth="1"/>
    <col min="8" max="8" width="4.57421875" style="0" customWidth="1"/>
    <col min="9" max="9" width="5.57421875" style="0" customWidth="1"/>
    <col min="10" max="10" width="4.7109375" style="0" customWidth="1"/>
    <col min="11" max="11" width="0.2890625" style="0" customWidth="1"/>
    <col min="12" max="13" width="0" style="0" hidden="1" customWidth="1"/>
    <col min="14" max="14" width="5.7109375" style="0" customWidth="1"/>
    <col min="15" max="15" width="4.00390625" style="0" customWidth="1"/>
  </cols>
  <sheetData>
    <row r="1" ht="3" customHeight="1"/>
    <row r="2" spans="1:12" ht="45" customHeight="1">
      <c r="A2" s="79" t="s">
        <v>434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</row>
    <row r="3" ht="0.75" customHeight="1"/>
    <row r="4" spans="8:13" ht="18" customHeight="1">
      <c r="H4" s="81" t="s">
        <v>435</v>
      </c>
      <c r="I4" s="68"/>
      <c r="J4" s="68"/>
      <c r="K4" s="68"/>
      <c r="L4" s="68"/>
      <c r="M4" s="68"/>
    </row>
    <row r="5" ht="5.25" customHeight="1"/>
    <row r="6" spans="1:14" ht="18" customHeight="1">
      <c r="A6" s="82" t="s">
        <v>436</v>
      </c>
      <c r="B6" s="83"/>
      <c r="C6" s="86" t="s">
        <v>437</v>
      </c>
      <c r="D6" s="82" t="s">
        <v>438</v>
      </c>
      <c r="E6" s="82" t="s">
        <v>439</v>
      </c>
      <c r="F6" s="83"/>
      <c r="G6" s="91" t="s">
        <v>440</v>
      </c>
      <c r="H6" s="92"/>
      <c r="I6" s="92"/>
      <c r="J6" s="92"/>
      <c r="K6" s="92"/>
      <c r="L6" s="92"/>
      <c r="M6" s="92"/>
      <c r="N6" s="93"/>
    </row>
    <row r="7" spans="1:14" ht="27" customHeight="1">
      <c r="A7" s="84"/>
      <c r="B7" s="85"/>
      <c r="C7" s="87"/>
      <c r="D7" s="88"/>
      <c r="E7" s="84"/>
      <c r="F7" s="85"/>
      <c r="G7" s="82" t="s">
        <v>441</v>
      </c>
      <c r="H7" s="89"/>
      <c r="I7" s="90"/>
      <c r="J7" s="82" t="s">
        <v>442</v>
      </c>
      <c r="K7" s="89"/>
      <c r="L7" s="89"/>
      <c r="M7" s="89"/>
      <c r="N7" s="90"/>
    </row>
    <row r="8" spans="1:14" ht="18" customHeight="1">
      <c r="A8" s="94" t="s">
        <v>443</v>
      </c>
      <c r="B8" s="95"/>
      <c r="C8" s="27" t="s">
        <v>444</v>
      </c>
      <c r="D8" s="7" t="s">
        <v>445</v>
      </c>
      <c r="E8" s="96" t="s">
        <v>446</v>
      </c>
      <c r="F8" s="95"/>
      <c r="G8" s="96" t="s">
        <v>447</v>
      </c>
      <c r="H8" s="97"/>
      <c r="I8" s="95"/>
      <c r="J8" s="98" t="s">
        <v>448</v>
      </c>
      <c r="K8" s="99"/>
      <c r="L8" s="99"/>
      <c r="M8" s="99"/>
      <c r="N8" s="100"/>
    </row>
    <row r="9" spans="1:14" ht="25.5" customHeight="1">
      <c r="A9" s="101" t="s">
        <v>449</v>
      </c>
      <c r="B9" s="102"/>
      <c r="C9" s="17" t="s">
        <v>450</v>
      </c>
      <c r="D9" s="18"/>
      <c r="E9" s="103">
        <f>G9+J9</f>
        <v>762980.9430000001</v>
      </c>
      <c r="F9" s="104"/>
      <c r="G9" s="103">
        <f>G10+G92+G115</f>
        <v>606783.8430000001</v>
      </c>
      <c r="H9" s="105"/>
      <c r="I9" s="105"/>
      <c r="J9" s="106">
        <f>J92+J115</f>
        <v>156197.1</v>
      </c>
      <c r="K9" s="107"/>
      <c r="L9" s="107"/>
      <c r="M9" s="107"/>
      <c r="N9" s="107"/>
    </row>
    <row r="10" spans="1:14" ht="25.5" customHeight="1">
      <c r="A10" s="108" t="s">
        <v>451</v>
      </c>
      <c r="B10" s="109"/>
      <c r="C10" s="20" t="s">
        <v>452</v>
      </c>
      <c r="D10" s="21" t="s">
        <v>453</v>
      </c>
      <c r="E10" s="110">
        <f>G10</f>
        <v>112477.152</v>
      </c>
      <c r="F10" s="111"/>
      <c r="G10" s="110">
        <f>G11+G22+G29+G82+G86</f>
        <v>112477.152</v>
      </c>
      <c r="H10" s="112"/>
      <c r="I10" s="112"/>
      <c r="J10" s="113" t="s">
        <v>454</v>
      </c>
      <c r="K10" s="114"/>
      <c r="L10" s="114"/>
      <c r="M10" s="114"/>
      <c r="N10" s="114"/>
    </row>
    <row r="11" spans="1:14" ht="25.5" customHeight="1">
      <c r="A11" s="115" t="s">
        <v>455</v>
      </c>
      <c r="B11" s="116"/>
      <c r="C11" s="14" t="s">
        <v>456</v>
      </c>
      <c r="D11" s="9" t="s">
        <v>457</v>
      </c>
      <c r="E11" s="117">
        <f>G11</f>
        <v>52390.819</v>
      </c>
      <c r="F11" s="118"/>
      <c r="G11" s="117">
        <f>G12+G13+G16+G17+G18+G19+G20+G21</f>
        <v>52390.819</v>
      </c>
      <c r="H11" s="119"/>
      <c r="I11" s="119"/>
      <c r="J11" s="120" t="s">
        <v>454</v>
      </c>
      <c r="K11" s="121"/>
      <c r="L11" s="121"/>
      <c r="M11" s="121"/>
      <c r="N11" s="121"/>
    </row>
    <row r="12" spans="1:14" ht="25.5" customHeight="1">
      <c r="A12" s="122" t="s">
        <v>458</v>
      </c>
      <c r="B12" s="123"/>
      <c r="C12" s="15" t="s">
        <v>459</v>
      </c>
      <c r="D12" s="3"/>
      <c r="E12" s="124">
        <f>G12</f>
        <v>3355.318</v>
      </c>
      <c r="F12" s="125"/>
      <c r="G12" s="124">
        <v>3355.318</v>
      </c>
      <c r="H12" s="126"/>
      <c r="I12" s="126"/>
      <c r="J12" s="127" t="s">
        <v>454</v>
      </c>
      <c r="K12" s="128"/>
      <c r="L12" s="128"/>
      <c r="M12" s="128"/>
      <c r="N12" s="128"/>
    </row>
    <row r="13" spans="1:14" ht="25.5" customHeight="1">
      <c r="A13" s="122" t="s">
        <v>460</v>
      </c>
      <c r="B13" s="123"/>
      <c r="C13" s="15" t="s">
        <v>461</v>
      </c>
      <c r="D13" s="3"/>
      <c r="E13" s="124">
        <f aca="true" t="shared" si="0" ref="E13:E21">G13</f>
        <v>3025.5690000000004</v>
      </c>
      <c r="F13" s="125"/>
      <c r="G13" s="124">
        <f>G14+G15</f>
        <v>3025.5690000000004</v>
      </c>
      <c r="H13" s="126"/>
      <c r="I13" s="126"/>
      <c r="J13" s="127" t="s">
        <v>454</v>
      </c>
      <c r="K13" s="128"/>
      <c r="L13" s="128"/>
      <c r="M13" s="128"/>
      <c r="N13" s="128"/>
    </row>
    <row r="14" spans="1:14" ht="25.5" customHeight="1">
      <c r="A14" s="122" t="s">
        <v>462</v>
      </c>
      <c r="B14" s="123"/>
      <c r="C14" s="15" t="s">
        <v>463</v>
      </c>
      <c r="D14" s="3"/>
      <c r="E14" s="124">
        <f t="shared" si="0"/>
        <v>2089.106</v>
      </c>
      <c r="F14" s="125"/>
      <c r="G14" s="124">
        <v>2089.106</v>
      </c>
      <c r="H14" s="126"/>
      <c r="I14" s="126"/>
      <c r="J14" s="127" t="s">
        <v>454</v>
      </c>
      <c r="K14" s="128"/>
      <c r="L14" s="128"/>
      <c r="M14" s="128"/>
      <c r="N14" s="128"/>
    </row>
    <row r="15" spans="1:14" ht="25.5" customHeight="1">
      <c r="A15" s="122" t="s">
        <v>464</v>
      </c>
      <c r="B15" s="123"/>
      <c r="C15" s="15" t="s">
        <v>465</v>
      </c>
      <c r="D15" s="3"/>
      <c r="E15" s="124">
        <f t="shared" si="0"/>
        <v>936.463</v>
      </c>
      <c r="F15" s="125"/>
      <c r="G15" s="124">
        <v>936.463</v>
      </c>
      <c r="H15" s="126"/>
      <c r="I15" s="126"/>
      <c r="J15" s="127" t="s">
        <v>454</v>
      </c>
      <c r="K15" s="128"/>
      <c r="L15" s="128"/>
      <c r="M15" s="128"/>
      <c r="N15" s="128"/>
    </row>
    <row r="16" spans="1:14" ht="25.5" customHeight="1">
      <c r="A16" s="122" t="s">
        <v>466</v>
      </c>
      <c r="B16" s="123"/>
      <c r="C16" s="15" t="s">
        <v>467</v>
      </c>
      <c r="D16" s="3"/>
      <c r="E16" s="124">
        <f t="shared" si="0"/>
        <v>18322</v>
      </c>
      <c r="F16" s="125"/>
      <c r="G16" s="124">
        <v>18322</v>
      </c>
      <c r="H16" s="126"/>
      <c r="I16" s="126"/>
      <c r="J16" s="127" t="s">
        <v>454</v>
      </c>
      <c r="K16" s="128"/>
      <c r="L16" s="128"/>
      <c r="M16" s="128"/>
      <c r="N16" s="128"/>
    </row>
    <row r="17" spans="1:14" ht="25.5" customHeight="1">
      <c r="A17" s="122" t="s">
        <v>468</v>
      </c>
      <c r="B17" s="123"/>
      <c r="C17" s="15" t="s">
        <v>469</v>
      </c>
      <c r="D17" s="3"/>
      <c r="E17" s="124">
        <f t="shared" si="0"/>
        <v>26</v>
      </c>
      <c r="F17" s="125"/>
      <c r="G17" s="124">
        <v>26</v>
      </c>
      <c r="H17" s="126"/>
      <c r="I17" s="126"/>
      <c r="J17" s="127" t="s">
        <v>454</v>
      </c>
      <c r="K17" s="128"/>
      <c r="L17" s="128"/>
      <c r="M17" s="128"/>
      <c r="N17" s="128"/>
    </row>
    <row r="18" spans="1:14" ht="25.5" customHeight="1">
      <c r="A18" s="122" t="s">
        <v>470</v>
      </c>
      <c r="B18" s="123"/>
      <c r="C18" s="15" t="s">
        <v>471</v>
      </c>
      <c r="D18" s="3"/>
      <c r="E18" s="124">
        <f t="shared" si="0"/>
        <v>1232.408</v>
      </c>
      <c r="F18" s="125"/>
      <c r="G18" s="124">
        <v>1232.408</v>
      </c>
      <c r="H18" s="126"/>
      <c r="I18" s="126"/>
      <c r="J18" s="127" t="s">
        <v>454</v>
      </c>
      <c r="K18" s="128"/>
      <c r="L18" s="128"/>
      <c r="M18" s="128"/>
      <c r="N18" s="128"/>
    </row>
    <row r="19" spans="1:14" ht="25.5" customHeight="1">
      <c r="A19" s="122" t="s">
        <v>472</v>
      </c>
      <c r="B19" s="123"/>
      <c r="C19" s="15" t="s">
        <v>473</v>
      </c>
      <c r="D19" s="3"/>
      <c r="E19" s="124">
        <f t="shared" si="0"/>
        <v>20922.924</v>
      </c>
      <c r="F19" s="125"/>
      <c r="G19" s="124">
        <v>20922.924</v>
      </c>
      <c r="H19" s="126"/>
      <c r="I19" s="126"/>
      <c r="J19" s="127" t="s">
        <v>454</v>
      </c>
      <c r="K19" s="128"/>
      <c r="L19" s="128"/>
      <c r="M19" s="128"/>
      <c r="N19" s="128"/>
    </row>
    <row r="20" spans="1:14" ht="25.5" customHeight="1">
      <c r="A20" s="122" t="s">
        <v>474</v>
      </c>
      <c r="B20" s="123"/>
      <c r="C20" s="15" t="s">
        <v>475</v>
      </c>
      <c r="D20" s="3"/>
      <c r="E20" s="124">
        <f t="shared" si="0"/>
        <v>3139.3</v>
      </c>
      <c r="F20" s="125"/>
      <c r="G20" s="124">
        <v>3139.3</v>
      </c>
      <c r="H20" s="126"/>
      <c r="I20" s="126"/>
      <c r="J20" s="127" t="s">
        <v>454</v>
      </c>
      <c r="K20" s="128"/>
      <c r="L20" s="128"/>
      <c r="M20" s="128"/>
      <c r="N20" s="128"/>
    </row>
    <row r="21" spans="1:14" ht="25.5" customHeight="1">
      <c r="A21" s="122" t="s">
        <v>476</v>
      </c>
      <c r="B21" s="123"/>
      <c r="C21" s="15" t="s">
        <v>477</v>
      </c>
      <c r="D21" s="3"/>
      <c r="E21" s="124">
        <f t="shared" si="0"/>
        <v>2367.3</v>
      </c>
      <c r="F21" s="125"/>
      <c r="G21" s="124">
        <v>2367.3</v>
      </c>
      <c r="H21" s="126"/>
      <c r="I21" s="125"/>
      <c r="J21" s="129" t="s">
        <v>454</v>
      </c>
      <c r="K21" s="73"/>
      <c r="L21" s="73"/>
      <c r="M21" s="73"/>
      <c r="N21" s="130"/>
    </row>
    <row r="22" spans="1:14" ht="19.5" customHeight="1">
      <c r="A22" s="115" t="s">
        <v>478</v>
      </c>
      <c r="B22" s="116"/>
      <c r="C22" s="14" t="s">
        <v>479</v>
      </c>
      <c r="D22" s="9" t="s">
        <v>480</v>
      </c>
      <c r="E22" s="117">
        <f aca="true" t="shared" si="1" ref="E22:E30">G22</f>
        <v>52615.172999999995</v>
      </c>
      <c r="F22" s="118"/>
      <c r="G22" s="117">
        <f>SUM(G23:I28)</f>
        <v>52615.172999999995</v>
      </c>
      <c r="H22" s="119"/>
      <c r="I22" s="118"/>
      <c r="J22" s="131" t="s">
        <v>454</v>
      </c>
      <c r="K22" s="132"/>
      <c r="L22" s="132"/>
      <c r="M22" s="132"/>
      <c r="N22" s="116"/>
    </row>
    <row r="23" spans="1:14" ht="19.5" customHeight="1">
      <c r="A23" s="122" t="s">
        <v>481</v>
      </c>
      <c r="B23" s="123"/>
      <c r="C23" s="15" t="s">
        <v>482</v>
      </c>
      <c r="D23" s="3"/>
      <c r="E23" s="124">
        <f t="shared" si="1"/>
        <v>39844.553</v>
      </c>
      <c r="F23" s="125"/>
      <c r="G23" s="124">
        <v>39844.553</v>
      </c>
      <c r="H23" s="126"/>
      <c r="I23" s="125"/>
      <c r="J23" s="133" t="s">
        <v>454</v>
      </c>
      <c r="K23" s="134"/>
      <c r="L23" s="134"/>
      <c r="M23" s="134"/>
      <c r="N23" s="123"/>
    </row>
    <row r="24" spans="1:14" ht="19.5" customHeight="1">
      <c r="A24" s="122" t="s">
        <v>483</v>
      </c>
      <c r="B24" s="123"/>
      <c r="C24" s="15" t="s">
        <v>484</v>
      </c>
      <c r="D24" s="3"/>
      <c r="E24" s="124">
        <f t="shared" si="1"/>
        <v>5702.847</v>
      </c>
      <c r="F24" s="125"/>
      <c r="G24" s="124">
        <v>5702.847</v>
      </c>
      <c r="H24" s="126"/>
      <c r="I24" s="125"/>
      <c r="J24" s="133" t="s">
        <v>454</v>
      </c>
      <c r="K24" s="134"/>
      <c r="L24" s="134"/>
      <c r="M24" s="134"/>
      <c r="N24" s="123"/>
    </row>
    <row r="25" spans="1:14" ht="24.75" customHeight="1">
      <c r="A25" s="122" t="s">
        <v>485</v>
      </c>
      <c r="B25" s="123"/>
      <c r="C25" s="15" t="s">
        <v>486</v>
      </c>
      <c r="D25" s="3"/>
      <c r="E25" s="124">
        <f t="shared" si="1"/>
        <v>4423.429</v>
      </c>
      <c r="F25" s="125"/>
      <c r="G25" s="124">
        <v>4423.429</v>
      </c>
      <c r="H25" s="126"/>
      <c r="I25" s="125"/>
      <c r="J25" s="133" t="s">
        <v>454</v>
      </c>
      <c r="K25" s="134"/>
      <c r="L25" s="134"/>
      <c r="M25" s="134"/>
      <c r="N25" s="123"/>
    </row>
    <row r="26" spans="1:14" ht="24.75" customHeight="1">
      <c r="A26" s="122" t="s">
        <v>487</v>
      </c>
      <c r="B26" s="123"/>
      <c r="C26" s="15" t="s">
        <v>488</v>
      </c>
      <c r="D26" s="3"/>
      <c r="E26" s="124">
        <f t="shared" si="1"/>
        <v>1680.5</v>
      </c>
      <c r="F26" s="125"/>
      <c r="G26" s="124">
        <v>1680.5</v>
      </c>
      <c r="H26" s="126"/>
      <c r="I26" s="125"/>
      <c r="J26" s="133" t="s">
        <v>454</v>
      </c>
      <c r="K26" s="134"/>
      <c r="L26" s="134"/>
      <c r="M26" s="134"/>
      <c r="N26" s="123"/>
    </row>
    <row r="27" spans="1:14" ht="24.75" customHeight="1">
      <c r="A27" s="122" t="s">
        <v>489</v>
      </c>
      <c r="B27" s="123"/>
      <c r="C27" s="15" t="s">
        <v>490</v>
      </c>
      <c r="D27" s="3"/>
      <c r="E27" s="124">
        <f t="shared" si="1"/>
        <v>451.6</v>
      </c>
      <c r="F27" s="125"/>
      <c r="G27" s="124">
        <v>451.6</v>
      </c>
      <c r="H27" s="126"/>
      <c r="I27" s="125"/>
      <c r="J27" s="133" t="s">
        <v>454</v>
      </c>
      <c r="K27" s="134"/>
      <c r="L27" s="134"/>
      <c r="M27" s="134"/>
      <c r="N27" s="123"/>
    </row>
    <row r="28" spans="1:14" ht="24.75" customHeight="1">
      <c r="A28" s="122" t="s">
        <v>491</v>
      </c>
      <c r="B28" s="123"/>
      <c r="C28" s="15" t="s">
        <v>492</v>
      </c>
      <c r="D28" s="3"/>
      <c r="E28" s="124">
        <f t="shared" si="1"/>
        <v>512.244</v>
      </c>
      <c r="F28" s="125"/>
      <c r="G28" s="124">
        <v>512.244</v>
      </c>
      <c r="H28" s="126"/>
      <c r="I28" s="125"/>
      <c r="J28" s="133" t="s">
        <v>454</v>
      </c>
      <c r="K28" s="134"/>
      <c r="L28" s="134"/>
      <c r="M28" s="134"/>
      <c r="N28" s="123"/>
    </row>
    <row r="29" spans="1:14" ht="29.25" customHeight="1">
      <c r="A29" s="115" t="s">
        <v>493</v>
      </c>
      <c r="B29" s="116"/>
      <c r="C29" s="14" t="s">
        <v>494</v>
      </c>
      <c r="D29" s="9" t="s">
        <v>495</v>
      </c>
      <c r="E29" s="117">
        <f t="shared" si="1"/>
        <v>7271.159999999999</v>
      </c>
      <c r="F29" s="118"/>
      <c r="G29" s="117">
        <f>G30</f>
        <v>7271.159999999999</v>
      </c>
      <c r="H29" s="119"/>
      <c r="I29" s="118"/>
      <c r="J29" s="131" t="s">
        <v>454</v>
      </c>
      <c r="K29" s="132"/>
      <c r="L29" s="132"/>
      <c r="M29" s="132"/>
      <c r="N29" s="116"/>
    </row>
    <row r="30" spans="1:14" ht="24.75" customHeight="1">
      <c r="A30" s="122" t="s">
        <v>496</v>
      </c>
      <c r="B30" s="123"/>
      <c r="C30" s="15" t="s">
        <v>497</v>
      </c>
      <c r="D30" s="3" t="s">
        <v>498</v>
      </c>
      <c r="E30" s="124">
        <f t="shared" si="1"/>
        <v>7271.159999999999</v>
      </c>
      <c r="F30" s="125"/>
      <c r="G30" s="135">
        <f>SUM(G31:I81)</f>
        <v>7271.159999999999</v>
      </c>
      <c r="H30" s="136"/>
      <c r="I30" s="137"/>
      <c r="J30" s="133" t="s">
        <v>454</v>
      </c>
      <c r="K30" s="134"/>
      <c r="L30" s="134"/>
      <c r="M30" s="134"/>
      <c r="N30" s="123"/>
    </row>
    <row r="31" spans="1:14" ht="24.75" customHeight="1">
      <c r="A31" s="122" t="s">
        <v>499</v>
      </c>
      <c r="B31" s="123"/>
      <c r="C31" s="15" t="s">
        <v>500</v>
      </c>
      <c r="D31" s="3"/>
      <c r="E31" s="124">
        <v>0</v>
      </c>
      <c r="F31" s="125"/>
      <c r="G31" s="124">
        <v>0</v>
      </c>
      <c r="H31" s="126"/>
      <c r="I31" s="125"/>
      <c r="J31" s="133" t="s">
        <v>454</v>
      </c>
      <c r="K31" s="134"/>
      <c r="L31" s="134"/>
      <c r="M31" s="134"/>
      <c r="N31" s="123"/>
    </row>
    <row r="32" spans="1:14" ht="24.75" customHeight="1">
      <c r="A32" s="122" t="s">
        <v>501</v>
      </c>
      <c r="B32" s="123"/>
      <c r="C32" s="15" t="s">
        <v>502</v>
      </c>
      <c r="D32" s="3"/>
      <c r="E32" s="124">
        <v>864</v>
      </c>
      <c r="F32" s="125"/>
      <c r="G32" s="124">
        <v>864</v>
      </c>
      <c r="H32" s="126"/>
      <c r="I32" s="125"/>
      <c r="J32" s="133" t="s">
        <v>454</v>
      </c>
      <c r="K32" s="134"/>
      <c r="L32" s="134"/>
      <c r="M32" s="134"/>
      <c r="N32" s="123"/>
    </row>
    <row r="33" spans="1:14" ht="24.75" customHeight="1">
      <c r="A33" s="122" t="s">
        <v>503</v>
      </c>
      <c r="B33" s="123"/>
      <c r="C33" s="15" t="s">
        <v>504</v>
      </c>
      <c r="D33" s="3"/>
      <c r="E33" s="124">
        <v>0</v>
      </c>
      <c r="F33" s="125"/>
      <c r="G33" s="124">
        <v>0</v>
      </c>
      <c r="H33" s="126"/>
      <c r="I33" s="125"/>
      <c r="J33" s="133" t="s">
        <v>454</v>
      </c>
      <c r="K33" s="134"/>
      <c r="L33" s="134"/>
      <c r="M33" s="134"/>
      <c r="N33" s="123"/>
    </row>
    <row r="34" spans="1:14" ht="24.75" customHeight="1">
      <c r="A34" s="122" t="s">
        <v>505</v>
      </c>
      <c r="B34" s="123"/>
      <c r="C34" s="15" t="s">
        <v>506</v>
      </c>
      <c r="D34" s="3"/>
      <c r="E34" s="124">
        <v>0</v>
      </c>
      <c r="F34" s="125"/>
      <c r="G34" s="124">
        <v>0</v>
      </c>
      <c r="H34" s="126"/>
      <c r="I34" s="125"/>
      <c r="J34" s="133" t="s">
        <v>454</v>
      </c>
      <c r="K34" s="134"/>
      <c r="L34" s="134"/>
      <c r="M34" s="134"/>
      <c r="N34" s="123"/>
    </row>
    <row r="35" spans="1:14" ht="24.75" customHeight="1">
      <c r="A35" s="122" t="s">
        <v>507</v>
      </c>
      <c r="B35" s="123"/>
      <c r="C35" s="15" t="s">
        <v>508</v>
      </c>
      <c r="D35" s="3"/>
      <c r="E35" s="124">
        <v>0</v>
      </c>
      <c r="F35" s="125"/>
      <c r="G35" s="124">
        <v>0</v>
      </c>
      <c r="H35" s="126"/>
      <c r="I35" s="125"/>
      <c r="J35" s="133" t="s">
        <v>454</v>
      </c>
      <c r="K35" s="134"/>
      <c r="L35" s="134"/>
      <c r="M35" s="134"/>
      <c r="N35" s="123"/>
    </row>
    <row r="36" spans="1:14" ht="24.75" customHeight="1">
      <c r="A36" s="122" t="s">
        <v>509</v>
      </c>
      <c r="B36" s="123"/>
      <c r="C36" s="15" t="s">
        <v>510</v>
      </c>
      <c r="D36" s="3"/>
      <c r="E36" s="124">
        <v>0</v>
      </c>
      <c r="F36" s="125"/>
      <c r="G36" s="124">
        <v>0</v>
      </c>
      <c r="H36" s="126"/>
      <c r="I36" s="125"/>
      <c r="J36" s="133" t="s">
        <v>454</v>
      </c>
      <c r="K36" s="134"/>
      <c r="L36" s="134"/>
      <c r="M36" s="134"/>
      <c r="N36" s="123"/>
    </row>
    <row r="37" spans="1:14" ht="24.75" customHeight="1">
      <c r="A37" s="122" t="s">
        <v>511</v>
      </c>
      <c r="B37" s="123"/>
      <c r="C37" s="15" t="s">
        <v>512</v>
      </c>
      <c r="D37" s="3"/>
      <c r="E37" s="124">
        <v>0</v>
      </c>
      <c r="F37" s="125"/>
      <c r="G37" s="124">
        <v>0</v>
      </c>
      <c r="H37" s="126"/>
      <c r="I37" s="125"/>
      <c r="J37" s="133" t="s">
        <v>454</v>
      </c>
      <c r="K37" s="134"/>
      <c r="L37" s="134"/>
      <c r="M37" s="134"/>
      <c r="N37" s="123"/>
    </row>
    <row r="38" spans="1:14" ht="24.75" customHeight="1">
      <c r="A38" s="122" t="s">
        <v>513</v>
      </c>
      <c r="B38" s="123"/>
      <c r="C38" s="15" t="s">
        <v>514</v>
      </c>
      <c r="D38" s="3"/>
      <c r="E38" s="124">
        <v>0</v>
      </c>
      <c r="F38" s="125"/>
      <c r="G38" s="124">
        <v>0</v>
      </c>
      <c r="H38" s="126"/>
      <c r="I38" s="125"/>
      <c r="J38" s="133" t="s">
        <v>454</v>
      </c>
      <c r="K38" s="134"/>
      <c r="L38" s="134"/>
      <c r="M38" s="134"/>
      <c r="N38" s="123"/>
    </row>
    <row r="39" spans="1:14" ht="19.5" customHeight="1">
      <c r="A39" s="122" t="s">
        <v>515</v>
      </c>
      <c r="B39" s="123"/>
      <c r="C39" s="15" t="s">
        <v>516</v>
      </c>
      <c r="D39" s="3"/>
      <c r="E39" s="124">
        <v>0</v>
      </c>
      <c r="F39" s="125"/>
      <c r="G39" s="124">
        <v>0</v>
      </c>
      <c r="H39" s="126"/>
      <c r="I39" s="125"/>
      <c r="J39" s="133" t="s">
        <v>454</v>
      </c>
      <c r="K39" s="134"/>
      <c r="L39" s="134"/>
      <c r="M39" s="134"/>
      <c r="N39" s="123"/>
    </row>
    <row r="40" spans="1:14" ht="19.5" customHeight="1">
      <c r="A40" s="122" t="s">
        <v>517</v>
      </c>
      <c r="B40" s="123"/>
      <c r="C40" s="15" t="s">
        <v>518</v>
      </c>
      <c r="D40" s="3"/>
      <c r="E40" s="124">
        <v>0</v>
      </c>
      <c r="F40" s="125"/>
      <c r="G40" s="124">
        <v>0</v>
      </c>
      <c r="H40" s="126"/>
      <c r="I40" s="125"/>
      <c r="J40" s="133" t="s">
        <v>454</v>
      </c>
      <c r="K40" s="134"/>
      <c r="L40" s="134"/>
      <c r="M40" s="134"/>
      <c r="N40" s="123"/>
    </row>
    <row r="41" spans="1:14" ht="19.5" customHeight="1">
      <c r="A41" s="122" t="s">
        <v>519</v>
      </c>
      <c r="B41" s="123"/>
      <c r="C41" s="15" t="s">
        <v>520</v>
      </c>
      <c r="D41" s="3"/>
      <c r="E41" s="124">
        <v>0</v>
      </c>
      <c r="F41" s="125"/>
      <c r="G41" s="124">
        <v>0</v>
      </c>
      <c r="H41" s="126"/>
      <c r="I41" s="125"/>
      <c r="J41" s="133" t="s">
        <v>454</v>
      </c>
      <c r="K41" s="134"/>
      <c r="L41" s="134"/>
      <c r="M41" s="134"/>
      <c r="N41" s="123"/>
    </row>
    <row r="42" spans="1:14" ht="24.75" customHeight="1">
      <c r="A42" s="122" t="s">
        <v>521</v>
      </c>
      <c r="B42" s="123"/>
      <c r="C42" s="15" t="s">
        <v>0</v>
      </c>
      <c r="D42" s="3"/>
      <c r="E42" s="124">
        <v>24</v>
      </c>
      <c r="F42" s="125"/>
      <c r="G42" s="124">
        <v>24</v>
      </c>
      <c r="H42" s="126"/>
      <c r="I42" s="125"/>
      <c r="J42" s="133" t="s">
        <v>454</v>
      </c>
      <c r="K42" s="134"/>
      <c r="L42" s="134"/>
      <c r="M42" s="134"/>
      <c r="N42" s="123"/>
    </row>
    <row r="43" spans="1:14" ht="24.75" customHeight="1">
      <c r="A43" s="122" t="s">
        <v>522</v>
      </c>
      <c r="B43" s="123"/>
      <c r="C43" s="15" t="s">
        <v>523</v>
      </c>
      <c r="D43" s="3"/>
      <c r="E43" s="124">
        <v>40</v>
      </c>
      <c r="F43" s="125"/>
      <c r="G43" s="124">
        <v>40</v>
      </c>
      <c r="H43" s="126"/>
      <c r="I43" s="125"/>
      <c r="J43" s="133" t="s">
        <v>454</v>
      </c>
      <c r="K43" s="134"/>
      <c r="L43" s="134"/>
      <c r="M43" s="134"/>
      <c r="N43" s="123"/>
    </row>
    <row r="44" spans="1:14" ht="24.75" customHeight="1">
      <c r="A44" s="122" t="s">
        <v>524</v>
      </c>
      <c r="B44" s="123"/>
      <c r="C44" s="15" t="s">
        <v>525</v>
      </c>
      <c r="D44" s="3"/>
      <c r="E44" s="124">
        <v>1410.24</v>
      </c>
      <c r="F44" s="125"/>
      <c r="G44" s="124">
        <v>1410.24</v>
      </c>
      <c r="H44" s="126"/>
      <c r="I44" s="125"/>
      <c r="J44" s="133" t="s">
        <v>454</v>
      </c>
      <c r="K44" s="134"/>
      <c r="L44" s="134"/>
      <c r="M44" s="134"/>
      <c r="N44" s="123"/>
    </row>
    <row r="45" spans="1:14" ht="24.75" customHeight="1">
      <c r="A45" s="122" t="s">
        <v>526</v>
      </c>
      <c r="B45" s="123"/>
      <c r="C45" s="15" t="s">
        <v>527</v>
      </c>
      <c r="D45" s="3"/>
      <c r="E45" s="124">
        <v>0</v>
      </c>
      <c r="F45" s="125"/>
      <c r="G45" s="124">
        <v>0</v>
      </c>
      <c r="H45" s="126"/>
      <c r="I45" s="125"/>
      <c r="J45" s="133" t="s">
        <v>454</v>
      </c>
      <c r="K45" s="134"/>
      <c r="L45" s="134"/>
      <c r="M45" s="134"/>
      <c r="N45" s="123"/>
    </row>
    <row r="46" spans="1:14" ht="24.75" customHeight="1">
      <c r="A46" s="122" t="s">
        <v>528</v>
      </c>
      <c r="B46" s="123"/>
      <c r="C46" s="15" t="s">
        <v>529</v>
      </c>
      <c r="D46" s="3"/>
      <c r="E46" s="124">
        <v>0</v>
      </c>
      <c r="F46" s="125"/>
      <c r="G46" s="124">
        <v>0</v>
      </c>
      <c r="H46" s="126"/>
      <c r="I46" s="125"/>
      <c r="J46" s="133" t="s">
        <v>454</v>
      </c>
      <c r="K46" s="134"/>
      <c r="L46" s="134"/>
      <c r="M46" s="134"/>
      <c r="N46" s="123"/>
    </row>
    <row r="47" spans="1:14" ht="24.75" customHeight="1">
      <c r="A47" s="122" t="s">
        <v>530</v>
      </c>
      <c r="B47" s="123"/>
      <c r="C47" s="15" t="s">
        <v>531</v>
      </c>
      <c r="D47" s="3"/>
      <c r="E47" s="124">
        <v>0</v>
      </c>
      <c r="F47" s="125"/>
      <c r="G47" s="124">
        <v>0</v>
      </c>
      <c r="H47" s="126"/>
      <c r="I47" s="125"/>
      <c r="J47" s="133" t="s">
        <v>454</v>
      </c>
      <c r="K47" s="134"/>
      <c r="L47" s="134"/>
      <c r="M47" s="134"/>
      <c r="N47" s="123"/>
    </row>
    <row r="48" spans="1:14" ht="24.75" customHeight="1">
      <c r="A48" s="122" t="s">
        <v>532</v>
      </c>
      <c r="B48" s="123"/>
      <c r="C48" s="15" t="s">
        <v>533</v>
      </c>
      <c r="D48" s="3"/>
      <c r="E48" s="124">
        <v>0</v>
      </c>
      <c r="F48" s="125"/>
      <c r="G48" s="124">
        <v>0</v>
      </c>
      <c r="H48" s="126"/>
      <c r="I48" s="125"/>
      <c r="J48" s="133" t="s">
        <v>454</v>
      </c>
      <c r="K48" s="134"/>
      <c r="L48" s="134"/>
      <c r="M48" s="134"/>
      <c r="N48" s="123"/>
    </row>
    <row r="49" spans="1:14" ht="24.75" customHeight="1">
      <c r="A49" s="122" t="s">
        <v>534</v>
      </c>
      <c r="B49" s="123"/>
      <c r="C49" s="15" t="s">
        <v>535</v>
      </c>
      <c r="D49" s="3"/>
      <c r="E49" s="124">
        <v>0</v>
      </c>
      <c r="F49" s="125"/>
      <c r="G49" s="124">
        <v>0</v>
      </c>
      <c r="H49" s="126"/>
      <c r="I49" s="125"/>
      <c r="J49" s="133" t="s">
        <v>454</v>
      </c>
      <c r="K49" s="134"/>
      <c r="L49" s="134"/>
      <c r="M49" s="134"/>
      <c r="N49" s="123"/>
    </row>
    <row r="50" spans="1:14" ht="24.75" customHeight="1">
      <c r="A50" s="122" t="s">
        <v>536</v>
      </c>
      <c r="B50" s="123"/>
      <c r="C50" s="15" t="s">
        <v>537</v>
      </c>
      <c r="D50" s="3"/>
      <c r="E50" s="124">
        <v>0</v>
      </c>
      <c r="F50" s="125"/>
      <c r="G50" s="124">
        <v>0</v>
      </c>
      <c r="H50" s="126"/>
      <c r="I50" s="125"/>
      <c r="J50" s="133" t="s">
        <v>454</v>
      </c>
      <c r="K50" s="134"/>
      <c r="L50" s="134"/>
      <c r="M50" s="134"/>
      <c r="N50" s="123"/>
    </row>
    <row r="51" spans="1:14" ht="24.75" customHeight="1">
      <c r="A51" s="122" t="s">
        <v>538</v>
      </c>
      <c r="B51" s="123"/>
      <c r="C51" s="15" t="s">
        <v>539</v>
      </c>
      <c r="D51" s="3"/>
      <c r="E51" s="124">
        <v>0</v>
      </c>
      <c r="F51" s="125"/>
      <c r="G51" s="124">
        <v>0</v>
      </c>
      <c r="H51" s="126"/>
      <c r="I51" s="125"/>
      <c r="J51" s="133" t="s">
        <v>454</v>
      </c>
      <c r="K51" s="134"/>
      <c r="L51" s="134"/>
      <c r="M51" s="134"/>
      <c r="N51" s="123"/>
    </row>
    <row r="52" spans="1:14" ht="24.75" customHeight="1">
      <c r="A52" s="122" t="s">
        <v>540</v>
      </c>
      <c r="B52" s="123"/>
      <c r="C52" s="15" t="s">
        <v>541</v>
      </c>
      <c r="D52" s="3"/>
      <c r="E52" s="124">
        <v>746.24</v>
      </c>
      <c r="F52" s="125"/>
      <c r="G52" s="124">
        <v>746.24</v>
      </c>
      <c r="H52" s="126"/>
      <c r="I52" s="125"/>
      <c r="J52" s="133" t="s">
        <v>454</v>
      </c>
      <c r="K52" s="134"/>
      <c r="L52" s="134"/>
      <c r="M52" s="134"/>
      <c r="N52" s="123"/>
    </row>
    <row r="53" spans="1:14" ht="24.75" customHeight="1">
      <c r="A53" s="122" t="s">
        <v>542</v>
      </c>
      <c r="B53" s="123"/>
      <c r="C53" s="15" t="s">
        <v>543</v>
      </c>
      <c r="D53" s="3"/>
      <c r="E53" s="124">
        <v>0</v>
      </c>
      <c r="F53" s="125"/>
      <c r="G53" s="124">
        <v>0</v>
      </c>
      <c r="H53" s="126"/>
      <c r="I53" s="125"/>
      <c r="J53" s="133" t="s">
        <v>454</v>
      </c>
      <c r="K53" s="134"/>
      <c r="L53" s="134"/>
      <c r="M53" s="134"/>
      <c r="N53" s="123"/>
    </row>
    <row r="54" spans="1:14" ht="24.75" customHeight="1">
      <c r="A54" s="122" t="s">
        <v>544</v>
      </c>
      <c r="B54" s="123"/>
      <c r="C54" s="15" t="s">
        <v>545</v>
      </c>
      <c r="D54" s="3"/>
      <c r="E54" s="124">
        <v>0</v>
      </c>
      <c r="F54" s="125"/>
      <c r="G54" s="124">
        <v>0</v>
      </c>
      <c r="H54" s="126"/>
      <c r="I54" s="125"/>
      <c r="J54" s="133" t="s">
        <v>454</v>
      </c>
      <c r="K54" s="134"/>
      <c r="L54" s="134"/>
      <c r="M54" s="134"/>
      <c r="N54" s="123"/>
    </row>
    <row r="55" spans="1:14" ht="24.75" customHeight="1">
      <c r="A55" s="122" t="s">
        <v>546</v>
      </c>
      <c r="B55" s="123"/>
      <c r="C55" s="15" t="s">
        <v>547</v>
      </c>
      <c r="D55" s="3"/>
      <c r="E55" s="124">
        <v>0</v>
      </c>
      <c r="F55" s="125"/>
      <c r="G55" s="124">
        <v>0</v>
      </c>
      <c r="H55" s="126"/>
      <c r="I55" s="125"/>
      <c r="J55" s="133" t="s">
        <v>454</v>
      </c>
      <c r="K55" s="134"/>
      <c r="L55" s="134"/>
      <c r="M55" s="134"/>
      <c r="N55" s="123"/>
    </row>
    <row r="56" spans="1:14" ht="24.75" customHeight="1">
      <c r="A56" s="122" t="s">
        <v>548</v>
      </c>
      <c r="B56" s="123"/>
      <c r="C56" s="15" t="s">
        <v>549</v>
      </c>
      <c r="D56" s="3"/>
      <c r="E56" s="124">
        <v>0</v>
      </c>
      <c r="F56" s="125"/>
      <c r="G56" s="124">
        <v>0</v>
      </c>
      <c r="H56" s="126"/>
      <c r="I56" s="125"/>
      <c r="J56" s="133" t="s">
        <v>454</v>
      </c>
      <c r="K56" s="134"/>
      <c r="L56" s="134"/>
      <c r="M56" s="134"/>
      <c r="N56" s="123"/>
    </row>
    <row r="57" spans="1:14" ht="24.75" customHeight="1">
      <c r="A57" s="122" t="s">
        <v>550</v>
      </c>
      <c r="B57" s="123"/>
      <c r="C57" s="15" t="s">
        <v>551</v>
      </c>
      <c r="D57" s="3"/>
      <c r="E57" s="124">
        <v>0</v>
      </c>
      <c r="F57" s="125"/>
      <c r="G57" s="124">
        <v>0</v>
      </c>
      <c r="H57" s="126"/>
      <c r="I57" s="125"/>
      <c r="J57" s="133" t="s">
        <v>454</v>
      </c>
      <c r="K57" s="134"/>
      <c r="L57" s="134"/>
      <c r="M57" s="134"/>
      <c r="N57" s="123"/>
    </row>
    <row r="58" spans="1:14" ht="24.75" customHeight="1">
      <c r="A58" s="122" t="s">
        <v>552</v>
      </c>
      <c r="B58" s="123"/>
      <c r="C58" s="15" t="s">
        <v>553</v>
      </c>
      <c r="D58" s="3"/>
      <c r="E58" s="124">
        <v>0</v>
      </c>
      <c r="F58" s="125"/>
      <c r="G58" s="124">
        <v>0</v>
      </c>
      <c r="H58" s="126"/>
      <c r="I58" s="125"/>
      <c r="J58" s="133" t="s">
        <v>454</v>
      </c>
      <c r="K58" s="134"/>
      <c r="L58" s="134"/>
      <c r="M58" s="134"/>
      <c r="N58" s="123"/>
    </row>
    <row r="59" spans="1:14" ht="24.75" customHeight="1">
      <c r="A59" s="122" t="s">
        <v>554</v>
      </c>
      <c r="B59" s="123"/>
      <c r="C59" s="15" t="s">
        <v>555</v>
      </c>
      <c r="D59" s="3"/>
      <c r="E59" s="124">
        <v>459.9</v>
      </c>
      <c r="F59" s="125"/>
      <c r="G59" s="124">
        <v>459.9</v>
      </c>
      <c r="H59" s="126"/>
      <c r="I59" s="125"/>
      <c r="J59" s="133" t="s">
        <v>454</v>
      </c>
      <c r="K59" s="134"/>
      <c r="L59" s="134"/>
      <c r="M59" s="134"/>
      <c r="N59" s="123"/>
    </row>
    <row r="60" spans="1:14" ht="24.75" customHeight="1">
      <c r="A60" s="122" t="s">
        <v>556</v>
      </c>
      <c r="B60" s="123"/>
      <c r="C60" s="15" t="s">
        <v>557</v>
      </c>
      <c r="D60" s="3"/>
      <c r="E60" s="124">
        <v>150</v>
      </c>
      <c r="F60" s="125"/>
      <c r="G60" s="124">
        <v>150</v>
      </c>
      <c r="H60" s="126"/>
      <c r="I60" s="125"/>
      <c r="J60" s="133" t="s">
        <v>454</v>
      </c>
      <c r="K60" s="134"/>
      <c r="L60" s="134"/>
      <c r="M60" s="134"/>
      <c r="N60" s="123"/>
    </row>
    <row r="61" spans="1:14" ht="24.75" customHeight="1">
      <c r="A61" s="122" t="s">
        <v>558</v>
      </c>
      <c r="B61" s="123"/>
      <c r="C61" s="15" t="s">
        <v>559</v>
      </c>
      <c r="D61" s="3"/>
      <c r="E61" s="124">
        <v>15</v>
      </c>
      <c r="F61" s="125"/>
      <c r="G61" s="124">
        <v>15</v>
      </c>
      <c r="H61" s="126"/>
      <c r="I61" s="125"/>
      <c r="J61" s="133" t="s">
        <v>454</v>
      </c>
      <c r="K61" s="134"/>
      <c r="L61" s="134"/>
      <c r="M61" s="134"/>
      <c r="N61" s="123"/>
    </row>
    <row r="62" spans="1:14" ht="24.75" customHeight="1">
      <c r="A62" s="122" t="s">
        <v>560</v>
      </c>
      <c r="B62" s="123"/>
      <c r="C62" s="15" t="s">
        <v>561</v>
      </c>
      <c r="D62" s="3"/>
      <c r="E62" s="124">
        <v>304</v>
      </c>
      <c r="F62" s="125"/>
      <c r="G62" s="124">
        <v>304</v>
      </c>
      <c r="H62" s="126"/>
      <c r="I62" s="125"/>
      <c r="J62" s="133" t="s">
        <v>454</v>
      </c>
      <c r="K62" s="134"/>
      <c r="L62" s="134"/>
      <c r="M62" s="134"/>
      <c r="N62" s="123"/>
    </row>
    <row r="63" spans="1:14" ht="24.75" customHeight="1">
      <c r="A63" s="122" t="s">
        <v>562</v>
      </c>
      <c r="B63" s="123"/>
      <c r="C63" s="15" t="s">
        <v>563</v>
      </c>
      <c r="D63" s="3"/>
      <c r="E63" s="124">
        <v>0</v>
      </c>
      <c r="F63" s="125"/>
      <c r="G63" s="124">
        <v>0</v>
      </c>
      <c r="H63" s="126"/>
      <c r="I63" s="125"/>
      <c r="J63" s="133" t="s">
        <v>454</v>
      </c>
      <c r="K63" s="134"/>
      <c r="L63" s="134"/>
      <c r="M63" s="134"/>
      <c r="N63" s="123"/>
    </row>
    <row r="64" spans="1:14" ht="24.75" customHeight="1">
      <c r="A64" s="122" t="s">
        <v>564</v>
      </c>
      <c r="B64" s="123"/>
      <c r="C64" s="15" t="s">
        <v>565</v>
      </c>
      <c r="D64" s="3"/>
      <c r="E64" s="124">
        <v>1756.08</v>
      </c>
      <c r="F64" s="125"/>
      <c r="G64" s="124">
        <v>1756.08</v>
      </c>
      <c r="H64" s="126"/>
      <c r="I64" s="125"/>
      <c r="J64" s="133" t="s">
        <v>454</v>
      </c>
      <c r="K64" s="134"/>
      <c r="L64" s="134"/>
      <c r="M64" s="134"/>
      <c r="N64" s="123"/>
    </row>
    <row r="65" spans="1:14" ht="24.75" customHeight="1">
      <c r="A65" s="122" t="s">
        <v>566</v>
      </c>
      <c r="B65" s="123"/>
      <c r="C65" s="15" t="s">
        <v>567</v>
      </c>
      <c r="D65" s="3"/>
      <c r="E65" s="124">
        <v>0</v>
      </c>
      <c r="F65" s="125"/>
      <c r="G65" s="124">
        <v>0</v>
      </c>
      <c r="H65" s="126"/>
      <c r="I65" s="125"/>
      <c r="J65" s="133" t="s">
        <v>454</v>
      </c>
      <c r="K65" s="134"/>
      <c r="L65" s="134"/>
      <c r="M65" s="134"/>
      <c r="N65" s="123"/>
    </row>
    <row r="66" spans="1:14" ht="24.75" customHeight="1">
      <c r="A66" s="122" t="s">
        <v>568</v>
      </c>
      <c r="B66" s="123"/>
      <c r="C66" s="15" t="s">
        <v>569</v>
      </c>
      <c r="D66" s="3"/>
      <c r="E66" s="124">
        <v>0</v>
      </c>
      <c r="F66" s="125"/>
      <c r="G66" s="124">
        <v>0</v>
      </c>
      <c r="H66" s="126"/>
      <c r="I66" s="125"/>
      <c r="J66" s="133" t="s">
        <v>454</v>
      </c>
      <c r="K66" s="134"/>
      <c r="L66" s="134"/>
      <c r="M66" s="134"/>
      <c r="N66" s="123"/>
    </row>
    <row r="67" spans="1:14" ht="24.75" customHeight="1">
      <c r="A67" s="122" t="s">
        <v>570</v>
      </c>
      <c r="B67" s="123"/>
      <c r="C67" s="15" t="s">
        <v>571</v>
      </c>
      <c r="D67" s="3"/>
      <c r="E67" s="124">
        <v>37.5</v>
      </c>
      <c r="F67" s="125"/>
      <c r="G67" s="124">
        <v>37.5</v>
      </c>
      <c r="H67" s="126"/>
      <c r="I67" s="125"/>
      <c r="J67" s="133" t="s">
        <v>454</v>
      </c>
      <c r="K67" s="134"/>
      <c r="L67" s="134"/>
      <c r="M67" s="134"/>
      <c r="N67" s="123"/>
    </row>
    <row r="68" spans="1:14" ht="24.75" customHeight="1">
      <c r="A68" s="122" t="s">
        <v>572</v>
      </c>
      <c r="B68" s="123"/>
      <c r="C68" s="15" t="s">
        <v>573</v>
      </c>
      <c r="D68" s="3"/>
      <c r="E68" s="124">
        <v>264.2</v>
      </c>
      <c r="F68" s="125"/>
      <c r="G68" s="124">
        <v>264.2</v>
      </c>
      <c r="H68" s="126"/>
      <c r="I68" s="125"/>
      <c r="J68" s="133" t="s">
        <v>454</v>
      </c>
      <c r="K68" s="134"/>
      <c r="L68" s="134"/>
      <c r="M68" s="134"/>
      <c r="N68" s="123"/>
    </row>
    <row r="69" spans="1:14" ht="24.75" customHeight="1">
      <c r="A69" s="122" t="s">
        <v>574</v>
      </c>
      <c r="B69" s="123"/>
      <c r="C69" s="15" t="s">
        <v>575</v>
      </c>
      <c r="D69" s="3"/>
      <c r="E69" s="124">
        <v>0</v>
      </c>
      <c r="F69" s="125"/>
      <c r="G69" s="124">
        <v>0</v>
      </c>
      <c r="H69" s="126"/>
      <c r="I69" s="125"/>
      <c r="J69" s="133" t="s">
        <v>454</v>
      </c>
      <c r="K69" s="134"/>
      <c r="L69" s="134"/>
      <c r="M69" s="134"/>
      <c r="N69" s="123"/>
    </row>
    <row r="70" spans="1:14" ht="24.75" customHeight="1">
      <c r="A70" s="122" t="s">
        <v>576</v>
      </c>
      <c r="B70" s="123"/>
      <c r="C70" s="15" t="s">
        <v>577</v>
      </c>
      <c r="D70" s="3"/>
      <c r="E70" s="124">
        <v>0</v>
      </c>
      <c r="F70" s="125"/>
      <c r="G70" s="124">
        <v>0</v>
      </c>
      <c r="H70" s="126"/>
      <c r="I70" s="125"/>
      <c r="J70" s="133" t="s">
        <v>454</v>
      </c>
      <c r="K70" s="134"/>
      <c r="L70" s="134"/>
      <c r="M70" s="134"/>
      <c r="N70" s="123"/>
    </row>
    <row r="71" spans="1:14" ht="24.75" customHeight="1">
      <c r="A71" s="122" t="s">
        <v>578</v>
      </c>
      <c r="B71" s="123"/>
      <c r="C71" s="15" t="s">
        <v>579</v>
      </c>
      <c r="D71" s="3"/>
      <c r="E71" s="124">
        <v>0</v>
      </c>
      <c r="F71" s="125"/>
      <c r="G71" s="124">
        <v>0</v>
      </c>
      <c r="H71" s="126"/>
      <c r="I71" s="125"/>
      <c r="J71" s="133" t="s">
        <v>454</v>
      </c>
      <c r="K71" s="134"/>
      <c r="L71" s="134"/>
      <c r="M71" s="134"/>
      <c r="N71" s="123"/>
    </row>
    <row r="72" spans="1:14" ht="24.75" customHeight="1">
      <c r="A72" s="122" t="s">
        <v>580</v>
      </c>
      <c r="B72" s="123"/>
      <c r="C72" s="15" t="s">
        <v>581</v>
      </c>
      <c r="D72" s="3"/>
      <c r="E72" s="124">
        <v>0</v>
      </c>
      <c r="F72" s="125"/>
      <c r="G72" s="124">
        <v>0</v>
      </c>
      <c r="H72" s="126"/>
      <c r="I72" s="125"/>
      <c r="J72" s="133" t="s">
        <v>454</v>
      </c>
      <c r="K72" s="134"/>
      <c r="L72" s="134"/>
      <c r="M72" s="134"/>
      <c r="N72" s="123"/>
    </row>
    <row r="73" spans="1:14" ht="24.75" customHeight="1">
      <c r="A73" s="122" t="s">
        <v>582</v>
      </c>
      <c r="B73" s="123"/>
      <c r="C73" s="15" t="s">
        <v>583</v>
      </c>
      <c r="D73" s="3"/>
      <c r="E73" s="124">
        <v>0</v>
      </c>
      <c r="F73" s="125"/>
      <c r="G73" s="124">
        <v>0</v>
      </c>
      <c r="H73" s="126"/>
      <c r="I73" s="125"/>
      <c r="J73" s="133" t="s">
        <v>454</v>
      </c>
      <c r="K73" s="134"/>
      <c r="L73" s="134"/>
      <c r="M73" s="134"/>
      <c r="N73" s="123"/>
    </row>
    <row r="74" spans="1:14" ht="24.75" customHeight="1">
      <c r="A74" s="122" t="s">
        <v>584</v>
      </c>
      <c r="B74" s="123"/>
      <c r="C74" s="15" t="s">
        <v>585</v>
      </c>
      <c r="D74" s="3"/>
      <c r="E74" s="124">
        <v>0</v>
      </c>
      <c r="F74" s="125"/>
      <c r="G74" s="124">
        <v>0</v>
      </c>
      <c r="H74" s="126"/>
      <c r="I74" s="125"/>
      <c r="J74" s="133" t="s">
        <v>454</v>
      </c>
      <c r="K74" s="134"/>
      <c r="L74" s="134"/>
      <c r="M74" s="134"/>
      <c r="N74" s="123"/>
    </row>
    <row r="75" spans="1:14" ht="24.75" customHeight="1">
      <c r="A75" s="122" t="s">
        <v>586</v>
      </c>
      <c r="B75" s="123"/>
      <c r="C75" s="15" t="s">
        <v>587</v>
      </c>
      <c r="D75" s="3"/>
      <c r="E75" s="124">
        <v>0</v>
      </c>
      <c r="F75" s="125"/>
      <c r="G75" s="124">
        <v>0</v>
      </c>
      <c r="H75" s="126"/>
      <c r="I75" s="125"/>
      <c r="J75" s="133" t="s">
        <v>454</v>
      </c>
      <c r="K75" s="134"/>
      <c r="L75" s="134"/>
      <c r="M75" s="134"/>
      <c r="N75" s="123"/>
    </row>
    <row r="76" spans="1:14" ht="24.75" customHeight="1">
      <c r="A76" s="122" t="s">
        <v>588</v>
      </c>
      <c r="B76" s="123"/>
      <c r="C76" s="15" t="s">
        <v>589</v>
      </c>
      <c r="D76" s="3"/>
      <c r="E76" s="124">
        <v>0</v>
      </c>
      <c r="F76" s="125"/>
      <c r="G76" s="124">
        <v>0</v>
      </c>
      <c r="H76" s="126"/>
      <c r="I76" s="125"/>
      <c r="J76" s="133" t="s">
        <v>454</v>
      </c>
      <c r="K76" s="134"/>
      <c r="L76" s="134"/>
      <c r="M76" s="134"/>
      <c r="N76" s="123"/>
    </row>
    <row r="77" spans="1:14" ht="24.75" customHeight="1">
      <c r="A77" s="122" t="s">
        <v>590</v>
      </c>
      <c r="B77" s="123"/>
      <c r="C77" s="15" t="s">
        <v>591</v>
      </c>
      <c r="D77" s="3"/>
      <c r="E77" s="124">
        <v>0</v>
      </c>
      <c r="F77" s="125"/>
      <c r="G77" s="124">
        <v>0</v>
      </c>
      <c r="H77" s="126"/>
      <c r="I77" s="125"/>
      <c r="J77" s="133" t="s">
        <v>454</v>
      </c>
      <c r="K77" s="134"/>
      <c r="L77" s="134"/>
      <c r="M77" s="134"/>
      <c r="N77" s="123"/>
    </row>
    <row r="78" spans="1:14" ht="24.75" customHeight="1">
      <c r="A78" s="122" t="s">
        <v>592</v>
      </c>
      <c r="B78" s="123"/>
      <c r="C78" s="15" t="s">
        <v>593</v>
      </c>
      <c r="D78" s="3"/>
      <c r="E78" s="124">
        <v>0</v>
      </c>
      <c r="F78" s="125"/>
      <c r="G78" s="124">
        <v>0</v>
      </c>
      <c r="H78" s="126"/>
      <c r="I78" s="125"/>
      <c r="J78" s="133" t="s">
        <v>454</v>
      </c>
      <c r="K78" s="134"/>
      <c r="L78" s="134"/>
      <c r="M78" s="134"/>
      <c r="N78" s="123"/>
    </row>
    <row r="79" spans="1:14" ht="24.75" customHeight="1">
      <c r="A79" s="122" t="s">
        <v>594</v>
      </c>
      <c r="B79" s="123"/>
      <c r="C79" s="15" t="s">
        <v>595</v>
      </c>
      <c r="D79" s="3"/>
      <c r="E79" s="124">
        <v>0</v>
      </c>
      <c r="F79" s="125"/>
      <c r="G79" s="124">
        <v>0</v>
      </c>
      <c r="H79" s="126"/>
      <c r="I79" s="125"/>
      <c r="J79" s="133" t="s">
        <v>454</v>
      </c>
      <c r="K79" s="134"/>
      <c r="L79" s="134"/>
      <c r="M79" s="134"/>
      <c r="N79" s="123"/>
    </row>
    <row r="80" spans="1:14" ht="24.75" customHeight="1">
      <c r="A80" s="122" t="s">
        <v>596</v>
      </c>
      <c r="B80" s="123"/>
      <c r="C80" s="15" t="s">
        <v>597</v>
      </c>
      <c r="D80" s="3"/>
      <c r="E80" s="124">
        <v>0</v>
      </c>
      <c r="F80" s="125"/>
      <c r="G80" s="124">
        <v>0</v>
      </c>
      <c r="H80" s="126"/>
      <c r="I80" s="125"/>
      <c r="J80" s="133" t="s">
        <v>454</v>
      </c>
      <c r="K80" s="134"/>
      <c r="L80" s="134"/>
      <c r="M80" s="134"/>
      <c r="N80" s="123"/>
    </row>
    <row r="81" spans="1:14" ht="24.75" customHeight="1">
      <c r="A81" s="122" t="s">
        <v>598</v>
      </c>
      <c r="B81" s="123"/>
      <c r="C81" s="15" t="s">
        <v>599</v>
      </c>
      <c r="D81" s="3"/>
      <c r="E81" s="124">
        <v>1200</v>
      </c>
      <c r="F81" s="125"/>
      <c r="G81" s="124">
        <v>1200</v>
      </c>
      <c r="H81" s="126"/>
      <c r="I81" s="125"/>
      <c r="J81" s="133" t="s">
        <v>454</v>
      </c>
      <c r="K81" s="134"/>
      <c r="L81" s="134"/>
      <c r="M81" s="134"/>
      <c r="N81" s="123"/>
    </row>
    <row r="82" spans="1:14" s="22" customFormat="1" ht="45.75" customHeight="1">
      <c r="A82" s="115" t="s">
        <v>600</v>
      </c>
      <c r="B82" s="116"/>
      <c r="C82" s="14" t="s">
        <v>601</v>
      </c>
      <c r="D82" s="9" t="s">
        <v>602</v>
      </c>
      <c r="E82" s="117">
        <f aca="true" t="shared" si="2" ref="E82:E91">G82</f>
        <v>200</v>
      </c>
      <c r="F82" s="118"/>
      <c r="G82" s="117">
        <f>G83</f>
        <v>200</v>
      </c>
      <c r="H82" s="119"/>
      <c r="I82" s="118"/>
      <c r="J82" s="131" t="s">
        <v>454</v>
      </c>
      <c r="K82" s="132"/>
      <c r="L82" s="132"/>
      <c r="M82" s="132"/>
      <c r="N82" s="116"/>
    </row>
    <row r="83" spans="1:14" ht="30.75" customHeight="1">
      <c r="A83" s="122" t="s">
        <v>603</v>
      </c>
      <c r="B83" s="123"/>
      <c r="C83" s="15" t="s">
        <v>604</v>
      </c>
      <c r="D83" s="3"/>
      <c r="E83" s="124">
        <f t="shared" si="2"/>
        <v>200</v>
      </c>
      <c r="F83" s="125"/>
      <c r="G83" s="124">
        <f>G84+G85</f>
        <v>200</v>
      </c>
      <c r="H83" s="126"/>
      <c r="I83" s="125"/>
      <c r="J83" s="133" t="s">
        <v>454</v>
      </c>
      <c r="K83" s="134"/>
      <c r="L83" s="134"/>
      <c r="M83" s="134"/>
      <c r="N83" s="123"/>
    </row>
    <row r="84" spans="1:14" ht="41.25" customHeight="1">
      <c r="A84" s="122" t="s">
        <v>605</v>
      </c>
      <c r="B84" s="123"/>
      <c r="C84" s="15" t="s">
        <v>606</v>
      </c>
      <c r="D84" s="3"/>
      <c r="E84" s="124">
        <f t="shared" si="2"/>
        <v>200</v>
      </c>
      <c r="F84" s="125"/>
      <c r="G84" s="124">
        <v>200</v>
      </c>
      <c r="H84" s="126"/>
      <c r="I84" s="125"/>
      <c r="J84" s="133" t="s">
        <v>454</v>
      </c>
      <c r="K84" s="134"/>
      <c r="L84" s="134"/>
      <c r="M84" s="134"/>
      <c r="N84" s="123"/>
    </row>
    <row r="85" spans="1:14" ht="41.25" customHeight="1">
      <c r="A85" s="122" t="s">
        <v>607</v>
      </c>
      <c r="B85" s="123"/>
      <c r="C85" s="15" t="s">
        <v>1</v>
      </c>
      <c r="D85" s="3"/>
      <c r="E85" s="124">
        <f t="shared" si="2"/>
        <v>0</v>
      </c>
      <c r="F85" s="125"/>
      <c r="G85" s="124">
        <v>0</v>
      </c>
      <c r="H85" s="126"/>
      <c r="I85" s="125"/>
      <c r="J85" s="133" t="s">
        <v>454</v>
      </c>
      <c r="K85" s="134"/>
      <c r="L85" s="134"/>
      <c r="M85" s="134"/>
      <c r="N85" s="123"/>
    </row>
    <row r="86" spans="1:14" s="22" customFormat="1" ht="30.75" customHeight="1">
      <c r="A86" s="115" t="s">
        <v>608</v>
      </c>
      <c r="B86" s="116"/>
      <c r="C86" s="14" t="s">
        <v>609</v>
      </c>
      <c r="D86" s="9" t="s">
        <v>610</v>
      </c>
      <c r="E86" s="117">
        <f t="shared" si="2"/>
        <v>0</v>
      </c>
      <c r="F86" s="118"/>
      <c r="G86" s="117">
        <f>G87+G91</f>
        <v>0</v>
      </c>
      <c r="H86" s="119"/>
      <c r="I86" s="118"/>
      <c r="J86" s="131" t="s">
        <v>454</v>
      </c>
      <c r="K86" s="132"/>
      <c r="L86" s="132"/>
      <c r="M86" s="132"/>
      <c r="N86" s="116"/>
    </row>
    <row r="87" spans="1:14" ht="38.25" customHeight="1">
      <c r="A87" s="122" t="s">
        <v>611</v>
      </c>
      <c r="B87" s="123"/>
      <c r="C87" s="15" t="s">
        <v>612</v>
      </c>
      <c r="D87" s="3"/>
      <c r="E87" s="124">
        <f t="shared" si="2"/>
        <v>0</v>
      </c>
      <c r="F87" s="125"/>
      <c r="G87" s="124">
        <f>G88+G89+G90</f>
        <v>0</v>
      </c>
      <c r="H87" s="126"/>
      <c r="I87" s="125"/>
      <c r="J87" s="133" t="s">
        <v>454</v>
      </c>
      <c r="K87" s="134"/>
      <c r="L87" s="134"/>
      <c r="M87" s="134"/>
      <c r="N87" s="123"/>
    </row>
    <row r="88" spans="1:14" ht="18" customHeight="1">
      <c r="A88" s="122" t="s">
        <v>613</v>
      </c>
      <c r="B88" s="123"/>
      <c r="C88" s="15" t="s">
        <v>614</v>
      </c>
      <c r="D88" s="3"/>
      <c r="E88" s="124">
        <f t="shared" si="2"/>
        <v>0</v>
      </c>
      <c r="F88" s="125"/>
      <c r="G88" s="124">
        <v>0</v>
      </c>
      <c r="H88" s="126"/>
      <c r="I88" s="125"/>
      <c r="J88" s="133" t="s">
        <v>454</v>
      </c>
      <c r="K88" s="134"/>
      <c r="L88" s="134"/>
      <c r="M88" s="134"/>
      <c r="N88" s="123"/>
    </row>
    <row r="89" spans="1:14" ht="18" customHeight="1">
      <c r="A89" s="122" t="s">
        <v>615</v>
      </c>
      <c r="B89" s="123"/>
      <c r="C89" s="15" t="s">
        <v>616</v>
      </c>
      <c r="D89" s="3"/>
      <c r="E89" s="124">
        <f t="shared" si="2"/>
        <v>0</v>
      </c>
      <c r="F89" s="125"/>
      <c r="G89" s="124">
        <v>0</v>
      </c>
      <c r="H89" s="126"/>
      <c r="I89" s="125"/>
      <c r="J89" s="133" t="s">
        <v>454</v>
      </c>
      <c r="K89" s="134"/>
      <c r="L89" s="134"/>
      <c r="M89" s="134"/>
      <c r="N89" s="123"/>
    </row>
    <row r="90" spans="1:14" ht="30.75" customHeight="1">
      <c r="A90" s="122" t="s">
        <v>617</v>
      </c>
      <c r="B90" s="123"/>
      <c r="C90" s="15" t="s">
        <v>618</v>
      </c>
      <c r="D90" s="3"/>
      <c r="E90" s="124">
        <f t="shared" si="2"/>
        <v>0</v>
      </c>
      <c r="F90" s="125"/>
      <c r="G90" s="124">
        <v>0</v>
      </c>
      <c r="H90" s="126"/>
      <c r="I90" s="125"/>
      <c r="J90" s="133" t="s">
        <v>454</v>
      </c>
      <c r="K90" s="134"/>
      <c r="L90" s="134"/>
      <c r="M90" s="134"/>
      <c r="N90" s="123"/>
    </row>
    <row r="91" spans="1:14" ht="46.5" customHeight="1">
      <c r="A91" s="122" t="s">
        <v>619</v>
      </c>
      <c r="B91" s="123"/>
      <c r="C91" s="15" t="s">
        <v>620</v>
      </c>
      <c r="D91" s="3"/>
      <c r="E91" s="124">
        <f t="shared" si="2"/>
        <v>0</v>
      </c>
      <c r="F91" s="125"/>
      <c r="G91" s="124">
        <v>0</v>
      </c>
      <c r="H91" s="126"/>
      <c r="I91" s="125"/>
      <c r="J91" s="133" t="s">
        <v>454</v>
      </c>
      <c r="K91" s="134"/>
      <c r="L91" s="134"/>
      <c r="M91" s="134"/>
      <c r="N91" s="123"/>
    </row>
    <row r="92" spans="1:14" ht="48" customHeight="1">
      <c r="A92" s="108" t="s">
        <v>621</v>
      </c>
      <c r="B92" s="109"/>
      <c r="C92" s="20" t="s">
        <v>622</v>
      </c>
      <c r="D92" s="21" t="s">
        <v>623</v>
      </c>
      <c r="E92" s="110">
        <f>G92+J92</f>
        <v>313971.04000000004</v>
      </c>
      <c r="F92" s="111"/>
      <c r="G92" s="110">
        <f>G93+G97+G101</f>
        <v>157773.94</v>
      </c>
      <c r="H92" s="112"/>
      <c r="I92" s="111"/>
      <c r="J92" s="110">
        <f>J95+J99+J111</f>
        <v>156197.1</v>
      </c>
      <c r="K92" s="112"/>
      <c r="L92" s="112"/>
      <c r="M92" s="112"/>
      <c r="N92" s="111"/>
    </row>
    <row r="93" spans="1:14" s="22" customFormat="1" ht="27.75" customHeight="1">
      <c r="A93" s="115" t="s">
        <v>624</v>
      </c>
      <c r="B93" s="116"/>
      <c r="C93" s="14" t="s">
        <v>625</v>
      </c>
      <c r="D93" s="9" t="s">
        <v>626</v>
      </c>
      <c r="E93" s="138">
        <f>G93</f>
        <v>0</v>
      </c>
      <c r="F93" s="139"/>
      <c r="G93" s="138">
        <f>G94</f>
        <v>0</v>
      </c>
      <c r="H93" s="140"/>
      <c r="I93" s="139"/>
      <c r="J93" s="131" t="s">
        <v>454</v>
      </c>
      <c r="K93" s="132"/>
      <c r="L93" s="132"/>
      <c r="M93" s="132"/>
      <c r="N93" s="116"/>
    </row>
    <row r="94" spans="1:14" ht="27.75" customHeight="1">
      <c r="A94" s="122" t="s">
        <v>627</v>
      </c>
      <c r="B94" s="123"/>
      <c r="C94" s="15" t="s">
        <v>628</v>
      </c>
      <c r="D94" s="3"/>
      <c r="E94" s="141">
        <v>0</v>
      </c>
      <c r="F94" s="142"/>
      <c r="G94" s="141">
        <v>0</v>
      </c>
      <c r="H94" s="143"/>
      <c r="I94" s="142"/>
      <c r="J94" s="133" t="s">
        <v>454</v>
      </c>
      <c r="K94" s="134"/>
      <c r="L94" s="134"/>
      <c r="M94" s="134"/>
      <c r="N94" s="123"/>
    </row>
    <row r="95" spans="1:14" s="22" customFormat="1" ht="27.75" customHeight="1">
      <c r="A95" s="115" t="s">
        <v>629</v>
      </c>
      <c r="B95" s="116"/>
      <c r="C95" s="14" t="s">
        <v>630</v>
      </c>
      <c r="D95" s="9" t="s">
        <v>631</v>
      </c>
      <c r="E95" s="138">
        <f>J95</f>
        <v>0</v>
      </c>
      <c r="F95" s="139"/>
      <c r="G95" s="131" t="s">
        <v>454</v>
      </c>
      <c r="H95" s="132"/>
      <c r="I95" s="116"/>
      <c r="J95" s="138">
        <f>J96</f>
        <v>0</v>
      </c>
      <c r="K95" s="140"/>
      <c r="L95" s="140"/>
      <c r="M95" s="140"/>
      <c r="N95" s="139"/>
    </row>
    <row r="96" spans="1:14" ht="27.75" customHeight="1">
      <c r="A96" s="122" t="s">
        <v>632</v>
      </c>
      <c r="B96" s="123"/>
      <c r="C96" s="15" t="s">
        <v>633</v>
      </c>
      <c r="D96" s="3"/>
      <c r="E96" s="141">
        <v>0</v>
      </c>
      <c r="F96" s="142"/>
      <c r="G96" s="133" t="s">
        <v>454</v>
      </c>
      <c r="H96" s="134"/>
      <c r="I96" s="123"/>
      <c r="J96" s="141">
        <v>0</v>
      </c>
      <c r="K96" s="143"/>
      <c r="L96" s="143"/>
      <c r="M96" s="143"/>
      <c r="N96" s="142"/>
    </row>
    <row r="97" spans="1:14" s="22" customFormat="1" ht="27.75" customHeight="1">
      <c r="A97" s="115" t="s">
        <v>634</v>
      </c>
      <c r="B97" s="116"/>
      <c r="C97" s="14" t="s">
        <v>635</v>
      </c>
      <c r="D97" s="9" t="s">
        <v>636</v>
      </c>
      <c r="E97" s="138">
        <f>G97</f>
        <v>0</v>
      </c>
      <c r="F97" s="139"/>
      <c r="G97" s="138">
        <f>G98</f>
        <v>0</v>
      </c>
      <c r="H97" s="140"/>
      <c r="I97" s="139"/>
      <c r="J97" s="131" t="s">
        <v>454</v>
      </c>
      <c r="K97" s="132"/>
      <c r="L97" s="132"/>
      <c r="M97" s="132"/>
      <c r="N97" s="116"/>
    </row>
    <row r="98" spans="1:14" ht="27.75" customHeight="1">
      <c r="A98" s="122" t="s">
        <v>637</v>
      </c>
      <c r="B98" s="123"/>
      <c r="C98" s="15" t="s">
        <v>638</v>
      </c>
      <c r="D98" s="3"/>
      <c r="E98" s="141">
        <v>0</v>
      </c>
      <c r="F98" s="142"/>
      <c r="G98" s="141">
        <v>0</v>
      </c>
      <c r="H98" s="143"/>
      <c r="I98" s="142"/>
      <c r="J98" s="133" t="s">
        <v>454</v>
      </c>
      <c r="K98" s="134"/>
      <c r="L98" s="134"/>
      <c r="M98" s="134"/>
      <c r="N98" s="123"/>
    </row>
    <row r="99" spans="1:14" s="22" customFormat="1" ht="27.75" customHeight="1">
      <c r="A99" s="115" t="s">
        <v>639</v>
      </c>
      <c r="B99" s="116"/>
      <c r="C99" s="14" t="s">
        <v>640</v>
      </c>
      <c r="D99" s="9" t="s">
        <v>641</v>
      </c>
      <c r="E99" s="138">
        <f>J99</f>
        <v>0</v>
      </c>
      <c r="F99" s="139"/>
      <c r="G99" s="131" t="s">
        <v>454</v>
      </c>
      <c r="H99" s="132"/>
      <c r="I99" s="116"/>
      <c r="J99" s="138">
        <f>J100</f>
        <v>0</v>
      </c>
      <c r="K99" s="140"/>
      <c r="L99" s="140"/>
      <c r="M99" s="140"/>
      <c r="N99" s="139"/>
    </row>
    <row r="100" spans="1:14" ht="27.75" customHeight="1">
      <c r="A100" s="122" t="s">
        <v>642</v>
      </c>
      <c r="B100" s="123"/>
      <c r="C100" s="15" t="s">
        <v>643</v>
      </c>
      <c r="D100" s="3"/>
      <c r="E100" s="141">
        <v>0</v>
      </c>
      <c r="F100" s="142"/>
      <c r="G100" s="133" t="s">
        <v>454</v>
      </c>
      <c r="H100" s="134"/>
      <c r="I100" s="123"/>
      <c r="J100" s="141">
        <v>0</v>
      </c>
      <c r="K100" s="143"/>
      <c r="L100" s="143"/>
      <c r="M100" s="143"/>
      <c r="N100" s="142"/>
    </row>
    <row r="101" spans="1:14" s="22" customFormat="1" ht="27.75" customHeight="1">
      <c r="A101" s="115" t="s">
        <v>644</v>
      </c>
      <c r="B101" s="116"/>
      <c r="C101" s="14" t="s">
        <v>645</v>
      </c>
      <c r="D101" s="9" t="s">
        <v>646</v>
      </c>
      <c r="E101" s="117">
        <f>G101</f>
        <v>157773.94</v>
      </c>
      <c r="F101" s="118"/>
      <c r="G101" s="117">
        <f>SUM(G102:I110)</f>
        <v>157773.94</v>
      </c>
      <c r="H101" s="119"/>
      <c r="I101" s="118"/>
      <c r="J101" s="131" t="s">
        <v>454</v>
      </c>
      <c r="K101" s="132"/>
      <c r="L101" s="132"/>
      <c r="M101" s="132"/>
      <c r="N101" s="116"/>
    </row>
    <row r="102" spans="1:14" ht="27.75" customHeight="1">
      <c r="A102" s="122" t="s">
        <v>647</v>
      </c>
      <c r="B102" s="123"/>
      <c r="C102" s="15" t="s">
        <v>648</v>
      </c>
      <c r="D102" s="3"/>
      <c r="E102" s="124">
        <f>G102</f>
        <v>154730.5</v>
      </c>
      <c r="F102" s="125"/>
      <c r="G102" s="124">
        <v>154730.5</v>
      </c>
      <c r="H102" s="126"/>
      <c r="I102" s="125"/>
      <c r="J102" s="133" t="s">
        <v>454</v>
      </c>
      <c r="K102" s="134"/>
      <c r="L102" s="134"/>
      <c r="M102" s="134"/>
      <c r="N102" s="123"/>
    </row>
    <row r="103" spans="1:14" ht="27.75" customHeight="1">
      <c r="A103" s="122" t="s">
        <v>649</v>
      </c>
      <c r="B103" s="123"/>
      <c r="C103" s="15" t="s">
        <v>650</v>
      </c>
      <c r="D103" s="3"/>
      <c r="E103" s="124">
        <f aca="true" t="shared" si="3" ref="E103:E110">G103</f>
        <v>0</v>
      </c>
      <c r="F103" s="125"/>
      <c r="G103" s="124">
        <v>0</v>
      </c>
      <c r="H103" s="126"/>
      <c r="I103" s="125"/>
      <c r="J103" s="133" t="s">
        <v>454</v>
      </c>
      <c r="K103" s="134"/>
      <c r="L103" s="134"/>
      <c r="M103" s="134"/>
      <c r="N103" s="123"/>
    </row>
    <row r="104" spans="1:14" ht="27.75" customHeight="1">
      <c r="A104" s="122" t="s">
        <v>651</v>
      </c>
      <c r="B104" s="123"/>
      <c r="C104" s="15" t="s">
        <v>652</v>
      </c>
      <c r="D104" s="3"/>
      <c r="E104" s="124">
        <f t="shared" si="3"/>
        <v>0</v>
      </c>
      <c r="F104" s="125"/>
      <c r="G104" s="124">
        <v>0</v>
      </c>
      <c r="H104" s="126"/>
      <c r="I104" s="125"/>
      <c r="J104" s="133" t="s">
        <v>454</v>
      </c>
      <c r="K104" s="134"/>
      <c r="L104" s="134"/>
      <c r="M104" s="134"/>
      <c r="N104" s="123"/>
    </row>
    <row r="105" spans="1:14" ht="27.75" customHeight="1">
      <c r="A105" s="122" t="s">
        <v>653</v>
      </c>
      <c r="B105" s="123"/>
      <c r="C105" s="15" t="s">
        <v>654</v>
      </c>
      <c r="D105" s="3"/>
      <c r="E105" s="124">
        <f t="shared" si="3"/>
        <v>0</v>
      </c>
      <c r="F105" s="125"/>
      <c r="G105" s="124">
        <v>0</v>
      </c>
      <c r="H105" s="126"/>
      <c r="I105" s="125"/>
      <c r="J105" s="133" t="s">
        <v>454</v>
      </c>
      <c r="K105" s="134"/>
      <c r="L105" s="134"/>
      <c r="M105" s="134"/>
      <c r="N105" s="123"/>
    </row>
    <row r="106" spans="1:14" ht="27.75" customHeight="1">
      <c r="A106" s="122" t="s">
        <v>655</v>
      </c>
      <c r="B106" s="123"/>
      <c r="C106" s="15" t="s">
        <v>656</v>
      </c>
      <c r="D106" s="3"/>
      <c r="E106" s="124">
        <f t="shared" si="3"/>
        <v>0</v>
      </c>
      <c r="F106" s="125"/>
      <c r="G106" s="124">
        <v>0</v>
      </c>
      <c r="H106" s="126"/>
      <c r="I106" s="125"/>
      <c r="J106" s="133" t="s">
        <v>454</v>
      </c>
      <c r="K106" s="134"/>
      <c r="L106" s="134"/>
      <c r="M106" s="134"/>
      <c r="N106" s="123"/>
    </row>
    <row r="107" spans="1:14" ht="44.25" customHeight="1">
      <c r="A107" s="122" t="s">
        <v>657</v>
      </c>
      <c r="B107" s="123"/>
      <c r="C107" s="15" t="s">
        <v>8</v>
      </c>
      <c r="D107" s="3"/>
      <c r="E107" s="124">
        <f t="shared" si="3"/>
        <v>1381.68</v>
      </c>
      <c r="F107" s="125"/>
      <c r="G107" s="124">
        <v>1381.68</v>
      </c>
      <c r="H107" s="126"/>
      <c r="I107" s="125"/>
      <c r="J107" s="133" t="s">
        <v>454</v>
      </c>
      <c r="K107" s="134"/>
      <c r="L107" s="134"/>
      <c r="M107" s="134"/>
      <c r="N107" s="123"/>
    </row>
    <row r="108" spans="1:14" ht="45" customHeight="1">
      <c r="A108" s="122" t="s">
        <v>658</v>
      </c>
      <c r="B108" s="123"/>
      <c r="C108" s="15" t="s">
        <v>9</v>
      </c>
      <c r="D108" s="3"/>
      <c r="E108" s="124">
        <f t="shared" si="3"/>
        <v>1661.76</v>
      </c>
      <c r="F108" s="125"/>
      <c r="G108" s="124">
        <v>1661.76</v>
      </c>
      <c r="H108" s="126"/>
      <c r="I108" s="125"/>
      <c r="J108" s="133" t="s">
        <v>454</v>
      </c>
      <c r="K108" s="134"/>
      <c r="L108" s="134"/>
      <c r="M108" s="134"/>
      <c r="N108" s="123"/>
    </row>
    <row r="109" spans="1:14" ht="39" customHeight="1">
      <c r="A109" s="122" t="s">
        <v>659</v>
      </c>
      <c r="B109" s="123"/>
      <c r="C109" s="15" t="s">
        <v>660</v>
      </c>
      <c r="D109" s="3"/>
      <c r="E109" s="124">
        <f t="shared" si="3"/>
        <v>0</v>
      </c>
      <c r="F109" s="125"/>
      <c r="G109" s="124">
        <v>0</v>
      </c>
      <c r="H109" s="126"/>
      <c r="I109" s="125"/>
      <c r="J109" s="133" t="s">
        <v>454</v>
      </c>
      <c r="K109" s="134"/>
      <c r="L109" s="134"/>
      <c r="M109" s="134"/>
      <c r="N109" s="123"/>
    </row>
    <row r="110" spans="1:14" ht="29.25" customHeight="1">
      <c r="A110" s="122" t="s">
        <v>661</v>
      </c>
      <c r="B110" s="123"/>
      <c r="C110" s="15" t="s">
        <v>662</v>
      </c>
      <c r="D110" s="3"/>
      <c r="E110" s="124">
        <f t="shared" si="3"/>
        <v>0</v>
      </c>
      <c r="F110" s="125"/>
      <c r="G110" s="124">
        <v>0</v>
      </c>
      <c r="H110" s="126"/>
      <c r="I110" s="125"/>
      <c r="J110" s="133" t="s">
        <v>454</v>
      </c>
      <c r="K110" s="134"/>
      <c r="L110" s="134"/>
      <c r="M110" s="134"/>
      <c r="N110" s="123"/>
    </row>
    <row r="111" spans="1:14" s="22" customFormat="1" ht="44.25" customHeight="1">
      <c r="A111" s="115" t="s">
        <v>663</v>
      </c>
      <c r="B111" s="116"/>
      <c r="C111" s="14" t="s">
        <v>664</v>
      </c>
      <c r="D111" s="9" t="s">
        <v>665</v>
      </c>
      <c r="E111" s="117">
        <f>J111</f>
        <v>156197.1</v>
      </c>
      <c r="F111" s="118"/>
      <c r="G111" s="131" t="s">
        <v>454</v>
      </c>
      <c r="H111" s="132"/>
      <c r="I111" s="116"/>
      <c r="J111" s="117">
        <f>J112+J113+J114</f>
        <v>156197.1</v>
      </c>
      <c r="K111" s="119"/>
      <c r="L111" s="119"/>
      <c r="M111" s="119"/>
      <c r="N111" s="118"/>
    </row>
    <row r="112" spans="1:14" ht="29.25" customHeight="1">
      <c r="A112" s="122" t="s">
        <v>666</v>
      </c>
      <c r="B112" s="123"/>
      <c r="C112" s="15" t="s">
        <v>667</v>
      </c>
      <c r="D112" s="3"/>
      <c r="E112" s="124">
        <f>J112</f>
        <v>156197.1</v>
      </c>
      <c r="F112" s="125"/>
      <c r="G112" s="133" t="s">
        <v>454</v>
      </c>
      <c r="H112" s="134"/>
      <c r="I112" s="123"/>
      <c r="J112" s="124">
        <v>156197.1</v>
      </c>
      <c r="K112" s="126"/>
      <c r="L112" s="126"/>
      <c r="M112" s="126"/>
      <c r="N112" s="125"/>
    </row>
    <row r="113" spans="1:14" ht="29.25" customHeight="1">
      <c r="A113" s="122" t="s">
        <v>668</v>
      </c>
      <c r="B113" s="123"/>
      <c r="C113" s="15" t="s">
        <v>669</v>
      </c>
      <c r="D113" s="3"/>
      <c r="E113" s="124">
        <f>J113</f>
        <v>0</v>
      </c>
      <c r="F113" s="125"/>
      <c r="G113" s="133" t="s">
        <v>454</v>
      </c>
      <c r="H113" s="134"/>
      <c r="I113" s="123"/>
      <c r="J113" s="124">
        <v>0</v>
      </c>
      <c r="K113" s="126"/>
      <c r="L113" s="126"/>
      <c r="M113" s="126"/>
      <c r="N113" s="125"/>
    </row>
    <row r="114" spans="1:14" ht="29.25" customHeight="1">
      <c r="A114" s="122" t="s">
        <v>670</v>
      </c>
      <c r="B114" s="123"/>
      <c r="C114" s="15" t="s">
        <v>662</v>
      </c>
      <c r="D114" s="3"/>
      <c r="E114" s="124">
        <f>J114</f>
        <v>0</v>
      </c>
      <c r="F114" s="125"/>
      <c r="G114" s="133" t="s">
        <v>454</v>
      </c>
      <c r="H114" s="134"/>
      <c r="I114" s="123"/>
      <c r="J114" s="124">
        <v>0</v>
      </c>
      <c r="K114" s="126"/>
      <c r="L114" s="126"/>
      <c r="M114" s="126"/>
      <c r="N114" s="125"/>
    </row>
    <row r="115" spans="1:14" ht="43.5" customHeight="1">
      <c r="A115" s="144" t="s">
        <v>671</v>
      </c>
      <c r="B115" s="90"/>
      <c r="C115" s="24" t="s">
        <v>672</v>
      </c>
      <c r="D115" s="25" t="s">
        <v>673</v>
      </c>
      <c r="E115" s="145">
        <f>G115+J115</f>
        <v>336532.75100000005</v>
      </c>
      <c r="F115" s="146"/>
      <c r="G115" s="145">
        <f>G120+G118+G126+G134+G150+G159</f>
        <v>336532.75100000005</v>
      </c>
      <c r="H115" s="147"/>
      <c r="I115" s="146"/>
      <c r="J115" s="145">
        <f>J116+J159</f>
        <v>0</v>
      </c>
      <c r="K115" s="147"/>
      <c r="L115" s="147"/>
      <c r="M115" s="147"/>
      <c r="N115" s="146"/>
    </row>
    <row r="116" spans="1:14" s="22" customFormat="1" ht="29.25" customHeight="1">
      <c r="A116" s="115" t="s">
        <v>674</v>
      </c>
      <c r="B116" s="116"/>
      <c r="C116" s="14" t="s">
        <v>675</v>
      </c>
      <c r="D116" s="9" t="s">
        <v>676</v>
      </c>
      <c r="E116" s="117">
        <v>0</v>
      </c>
      <c r="F116" s="118"/>
      <c r="G116" s="138" t="s">
        <v>454</v>
      </c>
      <c r="H116" s="140"/>
      <c r="I116" s="139"/>
      <c r="J116" s="138">
        <v>0</v>
      </c>
      <c r="K116" s="140"/>
      <c r="L116" s="140"/>
      <c r="M116" s="140"/>
      <c r="N116" s="139"/>
    </row>
    <row r="117" spans="1:14" ht="29.25" customHeight="1">
      <c r="A117" s="122" t="s">
        <v>677</v>
      </c>
      <c r="B117" s="123"/>
      <c r="C117" s="15" t="s">
        <v>678</v>
      </c>
      <c r="D117" s="3"/>
      <c r="E117" s="124">
        <v>0</v>
      </c>
      <c r="F117" s="125"/>
      <c r="G117" s="141" t="s">
        <v>454</v>
      </c>
      <c r="H117" s="143"/>
      <c r="I117" s="142"/>
      <c r="J117" s="141">
        <v>0</v>
      </c>
      <c r="K117" s="143"/>
      <c r="L117" s="143"/>
      <c r="M117" s="143"/>
      <c r="N117" s="142"/>
    </row>
    <row r="118" spans="1:14" s="22" customFormat="1" ht="29.25" customHeight="1">
      <c r="A118" s="115" t="s">
        <v>679</v>
      </c>
      <c r="B118" s="116"/>
      <c r="C118" s="14" t="s">
        <v>680</v>
      </c>
      <c r="D118" s="9" t="s">
        <v>681</v>
      </c>
      <c r="E118" s="117">
        <v>0</v>
      </c>
      <c r="F118" s="118"/>
      <c r="G118" s="138">
        <v>0</v>
      </c>
      <c r="H118" s="140"/>
      <c r="I118" s="139"/>
      <c r="J118" s="138" t="s">
        <v>454</v>
      </c>
      <c r="K118" s="140"/>
      <c r="L118" s="140"/>
      <c r="M118" s="140"/>
      <c r="N118" s="139"/>
    </row>
    <row r="119" spans="1:14" ht="45" customHeight="1">
      <c r="A119" s="122" t="s">
        <v>682</v>
      </c>
      <c r="B119" s="123"/>
      <c r="C119" s="15" t="s">
        <v>683</v>
      </c>
      <c r="D119" s="3"/>
      <c r="E119" s="124">
        <v>0</v>
      </c>
      <c r="F119" s="125"/>
      <c r="G119" s="141">
        <v>0</v>
      </c>
      <c r="H119" s="143"/>
      <c r="I119" s="142"/>
      <c r="J119" s="141" t="s">
        <v>454</v>
      </c>
      <c r="K119" s="143"/>
      <c r="L119" s="143"/>
      <c r="M119" s="143"/>
      <c r="N119" s="142"/>
    </row>
    <row r="120" spans="1:14" s="22" customFormat="1" ht="29.25" customHeight="1">
      <c r="A120" s="115" t="s">
        <v>684</v>
      </c>
      <c r="B120" s="116"/>
      <c r="C120" s="14" t="s">
        <v>685</v>
      </c>
      <c r="D120" s="9" t="s">
        <v>686</v>
      </c>
      <c r="E120" s="117">
        <f aca="true" t="shared" si="4" ref="E120:E126">G120</f>
        <v>211350.6</v>
      </c>
      <c r="F120" s="118"/>
      <c r="G120" s="117">
        <f>G121+G122+G123+G124+G125</f>
        <v>211350.6</v>
      </c>
      <c r="H120" s="119"/>
      <c r="I120" s="118"/>
      <c r="J120" s="131" t="s">
        <v>454</v>
      </c>
      <c r="K120" s="132"/>
      <c r="L120" s="132"/>
      <c r="M120" s="132"/>
      <c r="N120" s="116"/>
    </row>
    <row r="121" spans="1:14" ht="33" customHeight="1">
      <c r="A121" s="122" t="s">
        <v>687</v>
      </c>
      <c r="B121" s="123"/>
      <c r="C121" s="15" t="s">
        <v>688</v>
      </c>
      <c r="D121" s="3"/>
      <c r="E121" s="124">
        <f t="shared" si="4"/>
        <v>130118.134</v>
      </c>
      <c r="F121" s="125"/>
      <c r="G121" s="124">
        <v>130118.134</v>
      </c>
      <c r="H121" s="126"/>
      <c r="I121" s="125"/>
      <c r="J121" s="133" t="s">
        <v>454</v>
      </c>
      <c r="K121" s="134"/>
      <c r="L121" s="134"/>
      <c r="M121" s="134"/>
      <c r="N121" s="123"/>
    </row>
    <row r="122" spans="1:14" ht="33" customHeight="1">
      <c r="A122" s="122" t="s">
        <v>689</v>
      </c>
      <c r="B122" s="123"/>
      <c r="C122" s="15" t="s">
        <v>690</v>
      </c>
      <c r="D122" s="3"/>
      <c r="E122" s="124">
        <f t="shared" si="4"/>
        <v>76274.92</v>
      </c>
      <c r="F122" s="125"/>
      <c r="G122" s="124">
        <v>76274.92</v>
      </c>
      <c r="H122" s="126"/>
      <c r="I122" s="125"/>
      <c r="J122" s="133" t="s">
        <v>454</v>
      </c>
      <c r="K122" s="134"/>
      <c r="L122" s="134"/>
      <c r="M122" s="134"/>
      <c r="N122" s="123"/>
    </row>
    <row r="123" spans="1:14" ht="33" customHeight="1">
      <c r="A123" s="122" t="s">
        <v>691</v>
      </c>
      <c r="B123" s="123"/>
      <c r="C123" s="15" t="s">
        <v>692</v>
      </c>
      <c r="D123" s="3"/>
      <c r="E123" s="124">
        <f t="shared" si="4"/>
        <v>0</v>
      </c>
      <c r="F123" s="125"/>
      <c r="G123" s="124">
        <v>0</v>
      </c>
      <c r="H123" s="126"/>
      <c r="I123" s="125"/>
      <c r="J123" s="133" t="s">
        <v>454</v>
      </c>
      <c r="K123" s="134"/>
      <c r="L123" s="134"/>
      <c r="M123" s="134"/>
      <c r="N123" s="123"/>
    </row>
    <row r="124" spans="1:14" ht="45.75" customHeight="1">
      <c r="A124" s="122" t="s">
        <v>693</v>
      </c>
      <c r="B124" s="123"/>
      <c r="C124" s="15" t="s">
        <v>694</v>
      </c>
      <c r="D124" s="3"/>
      <c r="E124" s="124">
        <f t="shared" si="4"/>
        <v>0</v>
      </c>
      <c r="F124" s="125"/>
      <c r="G124" s="124">
        <v>0</v>
      </c>
      <c r="H124" s="126"/>
      <c r="I124" s="125"/>
      <c r="J124" s="133" t="s">
        <v>454</v>
      </c>
      <c r="K124" s="134"/>
      <c r="L124" s="134"/>
      <c r="M124" s="134"/>
      <c r="N124" s="123"/>
    </row>
    <row r="125" spans="1:14" ht="19.5" customHeight="1">
      <c r="A125" s="122" t="s">
        <v>695</v>
      </c>
      <c r="B125" s="123"/>
      <c r="C125" s="15" t="s">
        <v>696</v>
      </c>
      <c r="D125" s="3"/>
      <c r="E125" s="124">
        <f t="shared" si="4"/>
        <v>4957.546</v>
      </c>
      <c r="F125" s="125"/>
      <c r="G125" s="124">
        <v>4957.546</v>
      </c>
      <c r="H125" s="126"/>
      <c r="I125" s="125"/>
      <c r="J125" s="133" t="s">
        <v>454</v>
      </c>
      <c r="K125" s="134"/>
      <c r="L125" s="134"/>
      <c r="M125" s="134"/>
      <c r="N125" s="123"/>
    </row>
    <row r="126" spans="1:14" s="22" customFormat="1" ht="48" customHeight="1">
      <c r="A126" s="115" t="s">
        <v>697</v>
      </c>
      <c r="B126" s="116"/>
      <c r="C126" s="14" t="s">
        <v>698</v>
      </c>
      <c r="D126" s="9" t="s">
        <v>699</v>
      </c>
      <c r="E126" s="117">
        <f t="shared" si="4"/>
        <v>3029.2</v>
      </c>
      <c r="F126" s="118"/>
      <c r="G126" s="117">
        <f>G128+G133</f>
        <v>3029.2</v>
      </c>
      <c r="H126" s="119"/>
      <c r="I126" s="118"/>
      <c r="J126" s="131" t="s">
        <v>454</v>
      </c>
      <c r="K126" s="132"/>
      <c r="L126" s="132"/>
      <c r="M126" s="132"/>
      <c r="N126" s="116"/>
    </row>
    <row r="127" spans="1:14" ht="19.5" customHeight="1">
      <c r="A127" s="122" t="s">
        <v>700</v>
      </c>
      <c r="B127" s="123"/>
      <c r="C127" s="15" t="s">
        <v>2</v>
      </c>
      <c r="D127" s="3"/>
      <c r="E127" s="124">
        <v>0</v>
      </c>
      <c r="F127" s="125"/>
      <c r="G127" s="124">
        <v>0</v>
      </c>
      <c r="H127" s="126"/>
      <c r="I127" s="125"/>
      <c r="J127" s="133" t="s">
        <v>454</v>
      </c>
      <c r="K127" s="134"/>
      <c r="L127" s="134"/>
      <c r="M127" s="134"/>
      <c r="N127" s="123"/>
    </row>
    <row r="128" spans="1:14" ht="19.5" customHeight="1">
      <c r="A128" s="122" t="s">
        <v>701</v>
      </c>
      <c r="B128" s="123"/>
      <c r="C128" s="15" t="s">
        <v>702</v>
      </c>
      <c r="D128" s="3"/>
      <c r="E128" s="124">
        <f>G128</f>
        <v>2227.2</v>
      </c>
      <c r="F128" s="125"/>
      <c r="G128" s="124">
        <f>G129</f>
        <v>2227.2</v>
      </c>
      <c r="H128" s="126"/>
      <c r="I128" s="125"/>
      <c r="J128" s="133" t="s">
        <v>454</v>
      </c>
      <c r="K128" s="134"/>
      <c r="L128" s="134"/>
      <c r="M128" s="134"/>
      <c r="N128" s="123"/>
    </row>
    <row r="129" spans="1:14" ht="19.5" customHeight="1">
      <c r="A129" s="122" t="s">
        <v>703</v>
      </c>
      <c r="B129" s="123"/>
      <c r="C129" s="15" t="s">
        <v>704</v>
      </c>
      <c r="D129" s="3"/>
      <c r="E129" s="124">
        <f>G129</f>
        <v>2227.2</v>
      </c>
      <c r="F129" s="125"/>
      <c r="G129" s="124">
        <v>2227.2</v>
      </c>
      <c r="H129" s="126"/>
      <c r="I129" s="125"/>
      <c r="J129" s="133" t="s">
        <v>454</v>
      </c>
      <c r="K129" s="134"/>
      <c r="L129" s="134"/>
      <c r="M129" s="134"/>
      <c r="N129" s="123"/>
    </row>
    <row r="130" spans="1:14" ht="19.5" customHeight="1">
      <c r="A130" s="122" t="s">
        <v>705</v>
      </c>
      <c r="B130" s="123"/>
      <c r="C130" s="15" t="s">
        <v>706</v>
      </c>
      <c r="D130" s="3"/>
      <c r="E130" s="124">
        <v>0</v>
      </c>
      <c r="F130" s="125"/>
      <c r="G130" s="124">
        <v>0</v>
      </c>
      <c r="H130" s="126"/>
      <c r="I130" s="125"/>
      <c r="J130" s="133" t="s">
        <v>454</v>
      </c>
      <c r="K130" s="134"/>
      <c r="L130" s="134"/>
      <c r="M130" s="134"/>
      <c r="N130" s="123"/>
    </row>
    <row r="131" spans="1:14" ht="19.5" customHeight="1">
      <c r="A131" s="122" t="s">
        <v>707</v>
      </c>
      <c r="B131" s="123"/>
      <c r="C131" s="15" t="s">
        <v>708</v>
      </c>
      <c r="D131" s="3"/>
      <c r="E131" s="124">
        <v>0</v>
      </c>
      <c r="F131" s="125"/>
      <c r="G131" s="124">
        <v>0</v>
      </c>
      <c r="H131" s="126"/>
      <c r="I131" s="125"/>
      <c r="J131" s="133" t="s">
        <v>454</v>
      </c>
      <c r="K131" s="134"/>
      <c r="L131" s="134"/>
      <c r="M131" s="134"/>
      <c r="N131" s="123"/>
    </row>
    <row r="132" spans="1:14" ht="19.5" customHeight="1">
      <c r="A132" s="122" t="s">
        <v>709</v>
      </c>
      <c r="B132" s="123"/>
      <c r="C132" s="15" t="s">
        <v>710</v>
      </c>
      <c r="D132" s="3"/>
      <c r="E132" s="124">
        <v>0</v>
      </c>
      <c r="F132" s="125"/>
      <c r="G132" s="124">
        <v>0</v>
      </c>
      <c r="H132" s="126"/>
      <c r="I132" s="125"/>
      <c r="J132" s="133" t="s">
        <v>454</v>
      </c>
      <c r="K132" s="134"/>
      <c r="L132" s="134"/>
      <c r="M132" s="134"/>
      <c r="N132" s="123"/>
    </row>
    <row r="133" spans="1:14" ht="19.5" customHeight="1">
      <c r="A133" s="122" t="s">
        <v>711</v>
      </c>
      <c r="B133" s="123"/>
      <c r="C133" s="15" t="s">
        <v>712</v>
      </c>
      <c r="D133" s="3"/>
      <c r="E133" s="124">
        <f>G133</f>
        <v>802</v>
      </c>
      <c r="F133" s="125"/>
      <c r="G133" s="124">
        <v>802</v>
      </c>
      <c r="H133" s="126"/>
      <c r="I133" s="125"/>
      <c r="J133" s="124" t="s">
        <v>454</v>
      </c>
      <c r="K133" s="126"/>
      <c r="L133" s="126"/>
      <c r="M133" s="126"/>
      <c r="N133" s="125"/>
    </row>
    <row r="134" spans="1:14" s="22" customFormat="1" ht="33" customHeight="1">
      <c r="A134" s="115" t="s">
        <v>713</v>
      </c>
      <c r="B134" s="116"/>
      <c r="C134" s="14" t="s">
        <v>714</v>
      </c>
      <c r="D134" s="9" t="s">
        <v>715</v>
      </c>
      <c r="E134" s="117">
        <f>G134</f>
        <v>111702.951</v>
      </c>
      <c r="F134" s="118"/>
      <c r="G134" s="117">
        <f>G135+G149</f>
        <v>111702.951</v>
      </c>
      <c r="H134" s="119"/>
      <c r="I134" s="118"/>
      <c r="J134" s="117" t="s">
        <v>454</v>
      </c>
      <c r="K134" s="119"/>
      <c r="L134" s="119"/>
      <c r="M134" s="119"/>
      <c r="N134" s="118"/>
    </row>
    <row r="135" spans="1:14" ht="19.5" customHeight="1">
      <c r="A135" s="122" t="s">
        <v>716</v>
      </c>
      <c r="B135" s="123"/>
      <c r="C135" s="15" t="s">
        <v>717</v>
      </c>
      <c r="D135" s="3"/>
      <c r="E135" s="124">
        <f>G135</f>
        <v>111152.951</v>
      </c>
      <c r="F135" s="125"/>
      <c r="G135" s="124">
        <f>SUM(G136:I148)</f>
        <v>111152.951</v>
      </c>
      <c r="H135" s="126"/>
      <c r="I135" s="125"/>
      <c r="J135" s="124" t="s">
        <v>454</v>
      </c>
      <c r="K135" s="126"/>
      <c r="L135" s="126"/>
      <c r="M135" s="126"/>
      <c r="N135" s="125"/>
    </row>
    <row r="136" spans="1:14" ht="24.75" customHeight="1">
      <c r="A136" s="122" t="s">
        <v>718</v>
      </c>
      <c r="B136" s="123"/>
      <c r="C136" s="15" t="s">
        <v>719</v>
      </c>
      <c r="D136" s="3"/>
      <c r="E136" s="124">
        <f aca="true" t="shared" si="5" ref="E136:E149">G136</f>
        <v>553.5</v>
      </c>
      <c r="F136" s="125"/>
      <c r="G136" s="124">
        <v>553.5</v>
      </c>
      <c r="H136" s="126"/>
      <c r="I136" s="125"/>
      <c r="J136" s="124" t="s">
        <v>454</v>
      </c>
      <c r="K136" s="126"/>
      <c r="L136" s="126"/>
      <c r="M136" s="126"/>
      <c r="N136" s="125"/>
    </row>
    <row r="137" spans="1:14" ht="19.5" customHeight="1">
      <c r="A137" s="122" t="s">
        <v>720</v>
      </c>
      <c r="B137" s="123"/>
      <c r="C137" s="15" t="s">
        <v>721</v>
      </c>
      <c r="D137" s="3"/>
      <c r="E137" s="124">
        <f t="shared" si="5"/>
        <v>820</v>
      </c>
      <c r="F137" s="125"/>
      <c r="G137" s="124">
        <v>820</v>
      </c>
      <c r="H137" s="126"/>
      <c r="I137" s="125"/>
      <c r="J137" s="124" t="s">
        <v>454</v>
      </c>
      <c r="K137" s="126"/>
      <c r="L137" s="126"/>
      <c r="M137" s="126"/>
      <c r="N137" s="125"/>
    </row>
    <row r="138" spans="1:14" ht="27" customHeight="1">
      <c r="A138" s="122" t="s">
        <v>722</v>
      </c>
      <c r="B138" s="123"/>
      <c r="C138" s="15" t="s">
        <v>723</v>
      </c>
      <c r="D138" s="3" t="s">
        <v>724</v>
      </c>
      <c r="E138" s="124">
        <f t="shared" si="5"/>
        <v>12654</v>
      </c>
      <c r="F138" s="125"/>
      <c r="G138" s="124">
        <v>12654</v>
      </c>
      <c r="H138" s="126"/>
      <c r="I138" s="125"/>
      <c r="J138" s="124" t="s">
        <v>454</v>
      </c>
      <c r="K138" s="126"/>
      <c r="L138" s="126"/>
      <c r="M138" s="126"/>
      <c r="N138" s="125"/>
    </row>
    <row r="139" spans="1:14" ht="27" customHeight="1">
      <c r="A139" s="122" t="s">
        <v>725</v>
      </c>
      <c r="B139" s="123"/>
      <c r="C139" s="15" t="s">
        <v>726</v>
      </c>
      <c r="D139" s="3"/>
      <c r="E139" s="124">
        <f t="shared" si="5"/>
        <v>1060</v>
      </c>
      <c r="F139" s="125"/>
      <c r="G139" s="124">
        <v>1060</v>
      </c>
      <c r="H139" s="126"/>
      <c r="I139" s="125"/>
      <c r="J139" s="124" t="s">
        <v>454</v>
      </c>
      <c r="K139" s="126"/>
      <c r="L139" s="126"/>
      <c r="M139" s="126"/>
      <c r="N139" s="125"/>
    </row>
    <row r="140" spans="1:14" ht="27" customHeight="1">
      <c r="A140" s="122" t="s">
        <v>727</v>
      </c>
      <c r="B140" s="123"/>
      <c r="C140" s="15" t="s">
        <v>728</v>
      </c>
      <c r="D140" s="3"/>
      <c r="E140" s="124">
        <f t="shared" si="5"/>
        <v>2253.75</v>
      </c>
      <c r="F140" s="125"/>
      <c r="G140" s="124">
        <v>2253.75</v>
      </c>
      <c r="H140" s="126"/>
      <c r="I140" s="125"/>
      <c r="J140" s="124" t="s">
        <v>454</v>
      </c>
      <c r="K140" s="126"/>
      <c r="L140" s="126"/>
      <c r="M140" s="126"/>
      <c r="N140" s="125"/>
    </row>
    <row r="141" spans="1:14" ht="27" customHeight="1">
      <c r="A141" s="122" t="s">
        <v>729</v>
      </c>
      <c r="B141" s="123"/>
      <c r="C141" s="15" t="s">
        <v>730</v>
      </c>
      <c r="D141" s="3"/>
      <c r="E141" s="124">
        <f t="shared" si="5"/>
        <v>6664.19</v>
      </c>
      <c r="F141" s="125"/>
      <c r="G141" s="124">
        <v>6664.19</v>
      </c>
      <c r="H141" s="126"/>
      <c r="I141" s="125"/>
      <c r="J141" s="124" t="s">
        <v>454</v>
      </c>
      <c r="K141" s="126"/>
      <c r="L141" s="126"/>
      <c r="M141" s="126"/>
      <c r="N141" s="125"/>
    </row>
    <row r="142" spans="1:14" ht="27" customHeight="1">
      <c r="A142" s="122" t="s">
        <v>731</v>
      </c>
      <c r="B142" s="123"/>
      <c r="C142" s="15" t="s">
        <v>732</v>
      </c>
      <c r="D142" s="3"/>
      <c r="E142" s="124">
        <f t="shared" si="5"/>
        <v>1164.6</v>
      </c>
      <c r="F142" s="125"/>
      <c r="G142" s="124">
        <v>1164.6</v>
      </c>
      <c r="H142" s="126"/>
      <c r="I142" s="125"/>
      <c r="J142" s="124" t="s">
        <v>454</v>
      </c>
      <c r="K142" s="126"/>
      <c r="L142" s="126"/>
      <c r="M142" s="126"/>
      <c r="N142" s="125"/>
    </row>
    <row r="143" spans="1:14" ht="27" customHeight="1">
      <c r="A143" s="122" t="s">
        <v>733</v>
      </c>
      <c r="B143" s="123"/>
      <c r="C143" s="15" t="s">
        <v>734</v>
      </c>
      <c r="D143" s="3"/>
      <c r="E143" s="124">
        <f t="shared" si="5"/>
        <v>18845.068</v>
      </c>
      <c r="F143" s="125"/>
      <c r="G143" s="124">
        <v>18845.068</v>
      </c>
      <c r="H143" s="126"/>
      <c r="I143" s="125"/>
      <c r="J143" s="124" t="s">
        <v>454</v>
      </c>
      <c r="K143" s="126"/>
      <c r="L143" s="126"/>
      <c r="M143" s="126"/>
      <c r="N143" s="125"/>
    </row>
    <row r="144" spans="1:14" ht="19.5" customHeight="1">
      <c r="A144" s="122" t="s">
        <v>735</v>
      </c>
      <c r="B144" s="123"/>
      <c r="C144" s="15" t="s">
        <v>736</v>
      </c>
      <c r="D144" s="3"/>
      <c r="E144" s="124">
        <f t="shared" si="5"/>
        <v>13248.97</v>
      </c>
      <c r="F144" s="125"/>
      <c r="G144" s="124">
        <v>13248.97</v>
      </c>
      <c r="H144" s="126"/>
      <c r="I144" s="125"/>
      <c r="J144" s="124" t="s">
        <v>454</v>
      </c>
      <c r="K144" s="126"/>
      <c r="L144" s="126"/>
      <c r="M144" s="126"/>
      <c r="N144" s="125"/>
    </row>
    <row r="145" spans="1:14" ht="29.25" customHeight="1">
      <c r="A145" s="122" t="s">
        <v>737</v>
      </c>
      <c r="B145" s="123"/>
      <c r="C145" s="15" t="s">
        <v>738</v>
      </c>
      <c r="D145" s="3"/>
      <c r="E145" s="124">
        <f t="shared" si="5"/>
        <v>8538.5</v>
      </c>
      <c r="F145" s="125"/>
      <c r="G145" s="124">
        <v>8538.5</v>
      </c>
      <c r="H145" s="126"/>
      <c r="I145" s="125"/>
      <c r="J145" s="124" t="s">
        <v>454</v>
      </c>
      <c r="K145" s="126"/>
      <c r="L145" s="126"/>
      <c r="M145" s="126"/>
      <c r="N145" s="125"/>
    </row>
    <row r="146" spans="1:14" ht="19.5" customHeight="1">
      <c r="A146" s="122" t="s">
        <v>739</v>
      </c>
      <c r="B146" s="123"/>
      <c r="C146" s="15" t="s">
        <v>740</v>
      </c>
      <c r="D146" s="3"/>
      <c r="E146" s="124">
        <f t="shared" si="5"/>
        <v>10800</v>
      </c>
      <c r="F146" s="125"/>
      <c r="G146" s="124">
        <v>10800</v>
      </c>
      <c r="H146" s="126"/>
      <c r="I146" s="125"/>
      <c r="J146" s="124" t="s">
        <v>454</v>
      </c>
      <c r="K146" s="126"/>
      <c r="L146" s="126"/>
      <c r="M146" s="126"/>
      <c r="N146" s="125"/>
    </row>
    <row r="147" spans="1:14" ht="28.5" customHeight="1">
      <c r="A147" s="122" t="s">
        <v>741</v>
      </c>
      <c r="B147" s="123"/>
      <c r="C147" s="15" t="s">
        <v>742</v>
      </c>
      <c r="D147" s="3"/>
      <c r="E147" s="124">
        <f t="shared" si="5"/>
        <v>2758.32</v>
      </c>
      <c r="F147" s="125"/>
      <c r="G147" s="124">
        <v>2758.32</v>
      </c>
      <c r="H147" s="126"/>
      <c r="I147" s="125"/>
      <c r="J147" s="124" t="s">
        <v>454</v>
      </c>
      <c r="K147" s="126"/>
      <c r="L147" s="126"/>
      <c r="M147" s="126"/>
      <c r="N147" s="125"/>
    </row>
    <row r="148" spans="1:14" ht="19.5" customHeight="1">
      <c r="A148" s="122" t="s">
        <v>743</v>
      </c>
      <c r="B148" s="123"/>
      <c r="C148" s="15" t="s">
        <v>744</v>
      </c>
      <c r="D148" s="3"/>
      <c r="E148" s="124">
        <f t="shared" si="5"/>
        <v>31792.053</v>
      </c>
      <c r="F148" s="125"/>
      <c r="G148" s="124">
        <v>31792.053</v>
      </c>
      <c r="H148" s="126"/>
      <c r="I148" s="125"/>
      <c r="J148" s="124" t="s">
        <v>454</v>
      </c>
      <c r="K148" s="126"/>
      <c r="L148" s="126"/>
      <c r="M148" s="126"/>
      <c r="N148" s="125"/>
    </row>
    <row r="149" spans="1:14" ht="27" customHeight="1">
      <c r="A149" s="122" t="s">
        <v>745</v>
      </c>
      <c r="B149" s="123"/>
      <c r="C149" s="15" t="s">
        <v>746</v>
      </c>
      <c r="D149" s="3"/>
      <c r="E149" s="124">
        <f t="shared" si="5"/>
        <v>550</v>
      </c>
      <c r="F149" s="125"/>
      <c r="G149" s="124">
        <v>550</v>
      </c>
      <c r="H149" s="126"/>
      <c r="I149" s="125"/>
      <c r="J149" s="124" t="s">
        <v>454</v>
      </c>
      <c r="K149" s="126"/>
      <c r="L149" s="126"/>
      <c r="M149" s="126"/>
      <c r="N149" s="125"/>
    </row>
    <row r="150" spans="1:14" s="22" customFormat="1" ht="36" customHeight="1">
      <c r="A150" s="115" t="s">
        <v>747</v>
      </c>
      <c r="B150" s="116"/>
      <c r="C150" s="14" t="s">
        <v>748</v>
      </c>
      <c r="D150" s="9" t="s">
        <v>749</v>
      </c>
      <c r="E150" s="117">
        <v>0</v>
      </c>
      <c r="F150" s="118"/>
      <c r="G150" s="117">
        <v>0</v>
      </c>
      <c r="H150" s="119"/>
      <c r="I150" s="118"/>
      <c r="J150" s="117" t="s">
        <v>454</v>
      </c>
      <c r="K150" s="119"/>
      <c r="L150" s="119"/>
      <c r="M150" s="119"/>
      <c r="N150" s="118"/>
    </row>
    <row r="151" spans="1:14" ht="48" customHeight="1">
      <c r="A151" s="122" t="s">
        <v>750</v>
      </c>
      <c r="B151" s="123"/>
      <c r="C151" s="15" t="s">
        <v>751</v>
      </c>
      <c r="D151" s="3"/>
      <c r="E151" s="124">
        <v>0</v>
      </c>
      <c r="F151" s="125"/>
      <c r="G151" s="124">
        <v>0</v>
      </c>
      <c r="H151" s="126"/>
      <c r="I151" s="125"/>
      <c r="J151" s="124" t="s">
        <v>454</v>
      </c>
      <c r="K151" s="126"/>
      <c r="L151" s="126"/>
      <c r="M151" s="126"/>
      <c r="N151" s="125"/>
    </row>
    <row r="152" spans="1:14" ht="45" customHeight="1">
      <c r="A152" s="122" t="s">
        <v>752</v>
      </c>
      <c r="B152" s="123"/>
      <c r="C152" s="15" t="s">
        <v>753</v>
      </c>
      <c r="D152" s="3"/>
      <c r="E152" s="124">
        <v>0</v>
      </c>
      <c r="F152" s="125"/>
      <c r="G152" s="124">
        <v>0</v>
      </c>
      <c r="H152" s="126"/>
      <c r="I152" s="125"/>
      <c r="J152" s="124" t="s">
        <v>454</v>
      </c>
      <c r="K152" s="126"/>
      <c r="L152" s="126"/>
      <c r="M152" s="126"/>
      <c r="N152" s="125"/>
    </row>
    <row r="153" spans="1:14" ht="30" customHeight="1">
      <c r="A153" s="122" t="s">
        <v>754</v>
      </c>
      <c r="B153" s="123"/>
      <c r="C153" s="15" t="s">
        <v>755</v>
      </c>
      <c r="D153" s="3" t="s">
        <v>756</v>
      </c>
      <c r="E153" s="124">
        <v>0</v>
      </c>
      <c r="F153" s="125"/>
      <c r="G153" s="124">
        <v>0</v>
      </c>
      <c r="H153" s="126"/>
      <c r="I153" s="125"/>
      <c r="J153" s="124" t="s">
        <v>454</v>
      </c>
      <c r="K153" s="126"/>
      <c r="L153" s="126"/>
      <c r="M153" s="126"/>
      <c r="N153" s="125"/>
    </row>
    <row r="154" spans="1:14" ht="99" customHeight="1">
      <c r="A154" s="122" t="s">
        <v>757</v>
      </c>
      <c r="B154" s="123"/>
      <c r="C154" s="15" t="s">
        <v>3</v>
      </c>
      <c r="D154" s="3"/>
      <c r="E154" s="124">
        <v>0</v>
      </c>
      <c r="F154" s="125"/>
      <c r="G154" s="124">
        <v>0</v>
      </c>
      <c r="H154" s="126"/>
      <c r="I154" s="125"/>
      <c r="J154" s="124" t="s">
        <v>454</v>
      </c>
      <c r="K154" s="126"/>
      <c r="L154" s="126"/>
      <c r="M154" s="126"/>
      <c r="N154" s="125"/>
    </row>
    <row r="155" spans="1:14" ht="107.25" customHeight="1">
      <c r="A155" s="122" t="s">
        <v>758</v>
      </c>
      <c r="B155" s="123"/>
      <c r="C155" s="15" t="s">
        <v>4</v>
      </c>
      <c r="D155" s="3"/>
      <c r="E155" s="124">
        <v>0</v>
      </c>
      <c r="F155" s="125"/>
      <c r="G155" s="124">
        <v>0</v>
      </c>
      <c r="H155" s="126"/>
      <c r="I155" s="125"/>
      <c r="J155" s="124" t="s">
        <v>454</v>
      </c>
      <c r="K155" s="126"/>
      <c r="L155" s="126"/>
      <c r="M155" s="126"/>
      <c r="N155" s="125"/>
    </row>
    <row r="156" spans="1:14" ht="30" customHeight="1">
      <c r="A156" s="122" t="s">
        <v>759</v>
      </c>
      <c r="B156" s="123"/>
      <c r="C156" s="15" t="s">
        <v>760</v>
      </c>
      <c r="D156" s="3" t="s">
        <v>761</v>
      </c>
      <c r="E156" s="141">
        <v>0</v>
      </c>
      <c r="F156" s="142"/>
      <c r="G156" s="141" t="s">
        <v>454</v>
      </c>
      <c r="H156" s="143"/>
      <c r="I156" s="142"/>
      <c r="J156" s="141">
        <v>0</v>
      </c>
      <c r="K156" s="143"/>
      <c r="L156" s="143"/>
      <c r="M156" s="143"/>
      <c r="N156" s="142"/>
    </row>
    <row r="157" spans="1:14" ht="86.25" customHeight="1">
      <c r="A157" s="122" t="s">
        <v>762</v>
      </c>
      <c r="B157" s="123"/>
      <c r="C157" s="15" t="s">
        <v>5</v>
      </c>
      <c r="D157" s="3"/>
      <c r="E157" s="141">
        <v>0</v>
      </c>
      <c r="F157" s="142"/>
      <c r="G157" s="141" t="s">
        <v>454</v>
      </c>
      <c r="H157" s="143"/>
      <c r="I157" s="142"/>
      <c r="J157" s="141">
        <v>0</v>
      </c>
      <c r="K157" s="143"/>
      <c r="L157" s="143"/>
      <c r="M157" s="143"/>
      <c r="N157" s="142"/>
    </row>
    <row r="158" spans="1:14" ht="86.25" customHeight="1">
      <c r="A158" s="122" t="s">
        <v>763</v>
      </c>
      <c r="B158" s="123"/>
      <c r="C158" s="15" t="s">
        <v>6</v>
      </c>
      <c r="D158" s="3"/>
      <c r="E158" s="141">
        <v>0</v>
      </c>
      <c r="F158" s="142"/>
      <c r="G158" s="141" t="s">
        <v>454</v>
      </c>
      <c r="H158" s="143"/>
      <c r="I158" s="142"/>
      <c r="J158" s="141">
        <v>0</v>
      </c>
      <c r="K158" s="143"/>
      <c r="L158" s="143"/>
      <c r="M158" s="143"/>
      <c r="N158" s="142"/>
    </row>
    <row r="159" spans="1:14" s="22" customFormat="1" ht="30" customHeight="1">
      <c r="A159" s="115" t="s">
        <v>764</v>
      </c>
      <c r="B159" s="116"/>
      <c r="C159" s="14" t="s">
        <v>765</v>
      </c>
      <c r="D159" s="9" t="s">
        <v>766</v>
      </c>
      <c r="E159" s="117">
        <f>G159</f>
        <v>10450</v>
      </c>
      <c r="F159" s="118"/>
      <c r="G159" s="117">
        <f>G162+G163</f>
        <v>10450</v>
      </c>
      <c r="H159" s="119"/>
      <c r="I159" s="118"/>
      <c r="J159" s="117">
        <f>J160+J161</f>
        <v>0</v>
      </c>
      <c r="K159" s="119"/>
      <c r="L159" s="119"/>
      <c r="M159" s="119"/>
      <c r="N159" s="118"/>
    </row>
    <row r="160" spans="1:14" ht="30" customHeight="1">
      <c r="A160" s="122" t="s">
        <v>767</v>
      </c>
      <c r="B160" s="123"/>
      <c r="C160" s="15" t="s">
        <v>768</v>
      </c>
      <c r="D160" s="3"/>
      <c r="E160" s="124">
        <f>J160</f>
        <v>0</v>
      </c>
      <c r="F160" s="125"/>
      <c r="G160" s="124" t="s">
        <v>454</v>
      </c>
      <c r="H160" s="126"/>
      <c r="I160" s="125"/>
      <c r="J160" s="124">
        <v>0</v>
      </c>
      <c r="K160" s="126"/>
      <c r="L160" s="126"/>
      <c r="M160" s="126"/>
      <c r="N160" s="125"/>
    </row>
    <row r="161" spans="1:14" ht="30" customHeight="1">
      <c r="A161" s="122" t="s">
        <v>769</v>
      </c>
      <c r="B161" s="123"/>
      <c r="C161" s="15" t="s">
        <v>770</v>
      </c>
      <c r="D161" s="3"/>
      <c r="E161" s="124">
        <f>J161</f>
        <v>0</v>
      </c>
      <c r="F161" s="125"/>
      <c r="G161" s="124" t="s">
        <v>454</v>
      </c>
      <c r="H161" s="126"/>
      <c r="I161" s="125"/>
      <c r="J161" s="124">
        <v>0</v>
      </c>
      <c r="K161" s="126"/>
      <c r="L161" s="126"/>
      <c r="M161" s="126"/>
      <c r="N161" s="125"/>
    </row>
    <row r="162" spans="1:14" ht="30" customHeight="1">
      <c r="A162" s="122" t="s">
        <v>771</v>
      </c>
      <c r="B162" s="123"/>
      <c r="C162" s="15" t="s">
        <v>772</v>
      </c>
      <c r="D162" s="3"/>
      <c r="E162" s="124">
        <f>G162</f>
        <v>1650</v>
      </c>
      <c r="F162" s="125"/>
      <c r="G162" s="124">
        <v>1650</v>
      </c>
      <c r="H162" s="126"/>
      <c r="I162" s="125"/>
      <c r="J162" s="124" t="s">
        <v>454</v>
      </c>
      <c r="K162" s="126"/>
      <c r="L162" s="126"/>
      <c r="M162" s="126"/>
      <c r="N162" s="125"/>
    </row>
    <row r="163" spans="1:14" ht="42" customHeight="1">
      <c r="A163" s="122" t="s">
        <v>773</v>
      </c>
      <c r="B163" s="123"/>
      <c r="C163" s="15" t="s">
        <v>774</v>
      </c>
      <c r="D163" s="3"/>
      <c r="E163" s="124">
        <f>G163</f>
        <v>8800</v>
      </c>
      <c r="F163" s="125"/>
      <c r="G163" s="124">
        <v>8800</v>
      </c>
      <c r="H163" s="126"/>
      <c r="I163" s="125"/>
      <c r="J163" s="124" t="s">
        <v>454</v>
      </c>
      <c r="K163" s="126"/>
      <c r="L163" s="126"/>
      <c r="M163" s="126"/>
      <c r="N163" s="125"/>
    </row>
    <row r="164" ht="10.5" customHeight="1"/>
    <row r="165" ht="409.5" customHeight="1" hidden="1"/>
    <row r="166" ht="1.5" customHeight="1"/>
    <row r="167" spans="2:10" ht="3" customHeight="1">
      <c r="B167" s="148"/>
      <c r="C167" s="68"/>
      <c r="D167" s="68"/>
      <c r="E167" s="68"/>
      <c r="F167" s="68"/>
      <c r="G167" s="68"/>
      <c r="H167" s="68"/>
      <c r="I167" s="68"/>
      <c r="J167" s="68"/>
    </row>
  </sheetData>
  <sheetProtection/>
  <mergeCells count="634">
    <mergeCell ref="A162:B162"/>
    <mergeCell ref="E162:F162"/>
    <mergeCell ref="G162:I162"/>
    <mergeCell ref="J162:N162"/>
    <mergeCell ref="B167:J167"/>
    <mergeCell ref="A163:B163"/>
    <mergeCell ref="E163:F163"/>
    <mergeCell ref="G163:I163"/>
    <mergeCell ref="J163:N163"/>
    <mergeCell ref="A160:B160"/>
    <mergeCell ref="E160:F160"/>
    <mergeCell ref="G160:I160"/>
    <mergeCell ref="J160:N160"/>
    <mergeCell ref="A161:B161"/>
    <mergeCell ref="E161:F161"/>
    <mergeCell ref="G161:I161"/>
    <mergeCell ref="J161:N161"/>
    <mergeCell ref="A158:B158"/>
    <mergeCell ref="E158:F158"/>
    <mergeCell ref="G158:I158"/>
    <mergeCell ref="J158:N158"/>
    <mergeCell ref="A159:B159"/>
    <mergeCell ref="E159:F159"/>
    <mergeCell ref="G159:I159"/>
    <mergeCell ref="J159:N159"/>
    <mergeCell ref="A156:B156"/>
    <mergeCell ref="E156:F156"/>
    <mergeCell ref="G156:I156"/>
    <mergeCell ref="J156:N156"/>
    <mergeCell ref="A157:B157"/>
    <mergeCell ref="E157:F157"/>
    <mergeCell ref="G157:I157"/>
    <mergeCell ref="J157:N157"/>
    <mergeCell ref="A154:B154"/>
    <mergeCell ref="E154:F154"/>
    <mergeCell ref="G154:I154"/>
    <mergeCell ref="J154:N154"/>
    <mergeCell ref="A155:B155"/>
    <mergeCell ref="E155:F155"/>
    <mergeCell ref="G155:I155"/>
    <mergeCell ref="J155:N155"/>
    <mergeCell ref="A152:B152"/>
    <mergeCell ref="E152:F152"/>
    <mergeCell ref="G152:I152"/>
    <mergeCell ref="J152:N152"/>
    <mergeCell ref="A153:B153"/>
    <mergeCell ref="E153:F153"/>
    <mergeCell ref="G153:I153"/>
    <mergeCell ref="J153:N153"/>
    <mergeCell ref="A150:B150"/>
    <mergeCell ref="E150:F150"/>
    <mergeCell ref="G150:I150"/>
    <mergeCell ref="J150:N150"/>
    <mergeCell ref="A151:B151"/>
    <mergeCell ref="E151:F151"/>
    <mergeCell ref="G151:I151"/>
    <mergeCell ref="J151:N151"/>
    <mergeCell ref="A148:B148"/>
    <mergeCell ref="E148:F148"/>
    <mergeCell ref="G148:I148"/>
    <mergeCell ref="J148:N148"/>
    <mergeCell ref="A149:B149"/>
    <mergeCell ref="E149:F149"/>
    <mergeCell ref="G149:I149"/>
    <mergeCell ref="J149:N149"/>
    <mergeCell ref="A146:B146"/>
    <mergeCell ref="E146:F146"/>
    <mergeCell ref="G146:I146"/>
    <mergeCell ref="J146:N146"/>
    <mergeCell ref="A147:B147"/>
    <mergeCell ref="E147:F147"/>
    <mergeCell ref="G147:I147"/>
    <mergeCell ref="J147:N147"/>
    <mergeCell ref="A144:B144"/>
    <mergeCell ref="E144:F144"/>
    <mergeCell ref="G144:I144"/>
    <mergeCell ref="J144:N144"/>
    <mergeCell ref="A145:B145"/>
    <mergeCell ref="E145:F145"/>
    <mergeCell ref="G145:I145"/>
    <mergeCell ref="J145:N145"/>
    <mergeCell ref="A142:B142"/>
    <mergeCell ref="E142:F142"/>
    <mergeCell ref="G142:I142"/>
    <mergeCell ref="J142:N142"/>
    <mergeCell ref="A143:B143"/>
    <mergeCell ref="E143:F143"/>
    <mergeCell ref="G143:I143"/>
    <mergeCell ref="J143:N143"/>
    <mergeCell ref="A140:B140"/>
    <mergeCell ref="E140:F140"/>
    <mergeCell ref="G140:I140"/>
    <mergeCell ref="J140:N140"/>
    <mergeCell ref="A141:B141"/>
    <mergeCell ref="E141:F141"/>
    <mergeCell ref="G141:I141"/>
    <mergeCell ref="J141:N141"/>
    <mergeCell ref="A138:B138"/>
    <mergeCell ref="E138:F138"/>
    <mergeCell ref="G138:I138"/>
    <mergeCell ref="J138:N138"/>
    <mergeCell ref="A139:B139"/>
    <mergeCell ref="E139:F139"/>
    <mergeCell ref="G139:I139"/>
    <mergeCell ref="J139:N139"/>
    <mergeCell ref="A136:B136"/>
    <mergeCell ref="E136:F136"/>
    <mergeCell ref="G136:I136"/>
    <mergeCell ref="J136:N136"/>
    <mergeCell ref="A137:B137"/>
    <mergeCell ref="E137:F137"/>
    <mergeCell ref="G137:I137"/>
    <mergeCell ref="J137:N137"/>
    <mergeCell ref="A134:B134"/>
    <mergeCell ref="E134:F134"/>
    <mergeCell ref="G134:I134"/>
    <mergeCell ref="J134:N134"/>
    <mergeCell ref="A135:B135"/>
    <mergeCell ref="E135:F135"/>
    <mergeCell ref="G135:I135"/>
    <mergeCell ref="J135:N135"/>
    <mergeCell ref="A132:B132"/>
    <mergeCell ref="E132:F132"/>
    <mergeCell ref="G132:I132"/>
    <mergeCell ref="J132:N132"/>
    <mergeCell ref="A133:B133"/>
    <mergeCell ref="E133:F133"/>
    <mergeCell ref="G133:I133"/>
    <mergeCell ref="J133:N133"/>
    <mergeCell ref="A130:B130"/>
    <mergeCell ref="E130:F130"/>
    <mergeCell ref="G130:I130"/>
    <mergeCell ref="J130:N130"/>
    <mergeCell ref="A131:B131"/>
    <mergeCell ref="E131:F131"/>
    <mergeCell ref="G131:I131"/>
    <mergeCell ref="J131:N131"/>
    <mergeCell ref="A128:B128"/>
    <mergeCell ref="E128:F128"/>
    <mergeCell ref="G128:I128"/>
    <mergeCell ref="J128:N128"/>
    <mergeCell ref="A129:B129"/>
    <mergeCell ref="E129:F129"/>
    <mergeCell ref="G129:I129"/>
    <mergeCell ref="J129:N129"/>
    <mergeCell ref="A126:B126"/>
    <mergeCell ref="E126:F126"/>
    <mergeCell ref="G126:I126"/>
    <mergeCell ref="J126:N126"/>
    <mergeCell ref="A127:B127"/>
    <mergeCell ref="E127:F127"/>
    <mergeCell ref="G127:I127"/>
    <mergeCell ref="J127:N127"/>
    <mergeCell ref="A124:B124"/>
    <mergeCell ref="E124:F124"/>
    <mergeCell ref="G124:I124"/>
    <mergeCell ref="J124:N124"/>
    <mergeCell ref="A125:B125"/>
    <mergeCell ref="E125:F125"/>
    <mergeCell ref="G125:I125"/>
    <mergeCell ref="J125:N125"/>
    <mergeCell ref="A122:B122"/>
    <mergeCell ref="E122:F122"/>
    <mergeCell ref="G122:I122"/>
    <mergeCell ref="J122:N122"/>
    <mergeCell ref="A123:B123"/>
    <mergeCell ref="E123:F123"/>
    <mergeCell ref="G123:I123"/>
    <mergeCell ref="J123:N123"/>
    <mergeCell ref="A120:B120"/>
    <mergeCell ref="E120:F120"/>
    <mergeCell ref="G120:I120"/>
    <mergeCell ref="J120:N120"/>
    <mergeCell ref="A121:B121"/>
    <mergeCell ref="E121:F121"/>
    <mergeCell ref="G121:I121"/>
    <mergeCell ref="J121:N121"/>
    <mergeCell ref="A118:B118"/>
    <mergeCell ref="E118:F118"/>
    <mergeCell ref="G118:I118"/>
    <mergeCell ref="J118:N118"/>
    <mergeCell ref="A119:B119"/>
    <mergeCell ref="E119:F119"/>
    <mergeCell ref="G119:I119"/>
    <mergeCell ref="J119:N119"/>
    <mergeCell ref="A116:B116"/>
    <mergeCell ref="E116:F116"/>
    <mergeCell ref="G116:I116"/>
    <mergeCell ref="J116:N116"/>
    <mergeCell ref="A117:B117"/>
    <mergeCell ref="E117:F117"/>
    <mergeCell ref="G117:I117"/>
    <mergeCell ref="J117:N117"/>
    <mergeCell ref="A114:B114"/>
    <mergeCell ref="E114:F114"/>
    <mergeCell ref="G114:I114"/>
    <mergeCell ref="J114:N114"/>
    <mergeCell ref="A115:B115"/>
    <mergeCell ref="E115:F115"/>
    <mergeCell ref="G115:I115"/>
    <mergeCell ref="J115:N115"/>
    <mergeCell ref="A112:B112"/>
    <mergeCell ref="E112:F112"/>
    <mergeCell ref="G112:I112"/>
    <mergeCell ref="J112:N112"/>
    <mergeCell ref="A113:B113"/>
    <mergeCell ref="E113:F113"/>
    <mergeCell ref="G113:I113"/>
    <mergeCell ref="J113:N113"/>
    <mergeCell ref="A110:B110"/>
    <mergeCell ref="E110:F110"/>
    <mergeCell ref="G110:I110"/>
    <mergeCell ref="J110:N110"/>
    <mergeCell ref="A111:B111"/>
    <mergeCell ref="E111:F111"/>
    <mergeCell ref="G111:I111"/>
    <mergeCell ref="J111:N111"/>
    <mergeCell ref="A108:B108"/>
    <mergeCell ref="E108:F108"/>
    <mergeCell ref="G108:I108"/>
    <mergeCell ref="J108:N108"/>
    <mergeCell ref="A109:B109"/>
    <mergeCell ref="E109:F109"/>
    <mergeCell ref="G109:I109"/>
    <mergeCell ref="J109:N109"/>
    <mergeCell ref="A106:B106"/>
    <mergeCell ref="E106:F106"/>
    <mergeCell ref="G106:I106"/>
    <mergeCell ref="J106:N106"/>
    <mergeCell ref="A107:B107"/>
    <mergeCell ref="E107:F107"/>
    <mergeCell ref="G107:I107"/>
    <mergeCell ref="J107:N107"/>
    <mergeCell ref="A104:B104"/>
    <mergeCell ref="E104:F104"/>
    <mergeCell ref="G104:I104"/>
    <mergeCell ref="J104:N104"/>
    <mergeCell ref="A105:B105"/>
    <mergeCell ref="E105:F105"/>
    <mergeCell ref="G105:I105"/>
    <mergeCell ref="J105:N105"/>
    <mergeCell ref="A102:B102"/>
    <mergeCell ref="E102:F102"/>
    <mergeCell ref="G102:I102"/>
    <mergeCell ref="J102:N102"/>
    <mergeCell ref="A103:B103"/>
    <mergeCell ref="E103:F103"/>
    <mergeCell ref="G103:I103"/>
    <mergeCell ref="J103:N103"/>
    <mergeCell ref="A100:B100"/>
    <mergeCell ref="E100:F100"/>
    <mergeCell ref="G100:I100"/>
    <mergeCell ref="J100:N100"/>
    <mergeCell ref="A101:B101"/>
    <mergeCell ref="E101:F101"/>
    <mergeCell ref="G101:I101"/>
    <mergeCell ref="J101:N101"/>
    <mergeCell ref="A98:B98"/>
    <mergeCell ref="E98:F98"/>
    <mergeCell ref="G98:I98"/>
    <mergeCell ref="J98:N98"/>
    <mergeCell ref="A99:B99"/>
    <mergeCell ref="E99:F99"/>
    <mergeCell ref="G99:I99"/>
    <mergeCell ref="J99:N99"/>
    <mergeCell ref="A96:B96"/>
    <mergeCell ref="E96:F96"/>
    <mergeCell ref="G96:I96"/>
    <mergeCell ref="J96:N96"/>
    <mergeCell ref="A97:B97"/>
    <mergeCell ref="E97:F97"/>
    <mergeCell ref="G97:I97"/>
    <mergeCell ref="J97:N97"/>
    <mergeCell ref="A94:B94"/>
    <mergeCell ref="E94:F94"/>
    <mergeCell ref="G94:I94"/>
    <mergeCell ref="J94:N94"/>
    <mergeCell ref="A95:B95"/>
    <mergeCell ref="E95:F95"/>
    <mergeCell ref="G95:I95"/>
    <mergeCell ref="J95:N95"/>
    <mergeCell ref="A92:B92"/>
    <mergeCell ref="E92:F92"/>
    <mergeCell ref="G92:I92"/>
    <mergeCell ref="J92:N92"/>
    <mergeCell ref="A93:B93"/>
    <mergeCell ref="E93:F93"/>
    <mergeCell ref="G93:I93"/>
    <mergeCell ref="J93:N93"/>
    <mergeCell ref="A90:B90"/>
    <mergeCell ref="E90:F90"/>
    <mergeCell ref="G90:I90"/>
    <mergeCell ref="J90:N90"/>
    <mergeCell ref="A91:B91"/>
    <mergeCell ref="E91:F91"/>
    <mergeCell ref="G91:I91"/>
    <mergeCell ref="J91:N91"/>
    <mergeCell ref="A88:B88"/>
    <mergeCell ref="E88:F88"/>
    <mergeCell ref="G88:I88"/>
    <mergeCell ref="J88:N88"/>
    <mergeCell ref="A89:B89"/>
    <mergeCell ref="E89:F89"/>
    <mergeCell ref="G89:I89"/>
    <mergeCell ref="J89:N89"/>
    <mergeCell ref="A86:B86"/>
    <mergeCell ref="E86:F86"/>
    <mergeCell ref="G86:I86"/>
    <mergeCell ref="J86:N86"/>
    <mergeCell ref="A87:B87"/>
    <mergeCell ref="E87:F87"/>
    <mergeCell ref="G87:I87"/>
    <mergeCell ref="J87:N87"/>
    <mergeCell ref="A84:B84"/>
    <mergeCell ref="E84:F84"/>
    <mergeCell ref="G84:I84"/>
    <mergeCell ref="J84:N84"/>
    <mergeCell ref="A85:B85"/>
    <mergeCell ref="E85:F85"/>
    <mergeCell ref="G85:I85"/>
    <mergeCell ref="J85:N85"/>
    <mergeCell ref="A82:B82"/>
    <mergeCell ref="E82:F82"/>
    <mergeCell ref="G82:I82"/>
    <mergeCell ref="J82:N82"/>
    <mergeCell ref="A83:B83"/>
    <mergeCell ref="E83:F83"/>
    <mergeCell ref="G83:I83"/>
    <mergeCell ref="J83:N83"/>
    <mergeCell ref="A80:B80"/>
    <mergeCell ref="E80:F80"/>
    <mergeCell ref="G80:I80"/>
    <mergeCell ref="J80:N80"/>
    <mergeCell ref="A81:B81"/>
    <mergeCell ref="E81:F81"/>
    <mergeCell ref="G81:I81"/>
    <mergeCell ref="J81:N81"/>
    <mergeCell ref="A78:B78"/>
    <mergeCell ref="E78:F78"/>
    <mergeCell ref="G78:I78"/>
    <mergeCell ref="J78:N78"/>
    <mergeCell ref="A79:B79"/>
    <mergeCell ref="E79:F79"/>
    <mergeCell ref="G79:I79"/>
    <mergeCell ref="J79:N79"/>
    <mergeCell ref="A76:B76"/>
    <mergeCell ref="E76:F76"/>
    <mergeCell ref="G76:I76"/>
    <mergeCell ref="J76:N76"/>
    <mergeCell ref="A77:B77"/>
    <mergeCell ref="E77:F77"/>
    <mergeCell ref="G77:I77"/>
    <mergeCell ref="J77:N77"/>
    <mergeCell ref="A74:B74"/>
    <mergeCell ref="E74:F74"/>
    <mergeCell ref="G74:I74"/>
    <mergeCell ref="J74:N74"/>
    <mergeCell ref="A75:B75"/>
    <mergeCell ref="E75:F75"/>
    <mergeCell ref="G75:I75"/>
    <mergeCell ref="J75:N75"/>
    <mergeCell ref="A72:B72"/>
    <mergeCell ref="E72:F72"/>
    <mergeCell ref="G72:I72"/>
    <mergeCell ref="J72:N72"/>
    <mergeCell ref="A73:B73"/>
    <mergeCell ref="E73:F73"/>
    <mergeCell ref="G73:I73"/>
    <mergeCell ref="J73:N73"/>
    <mergeCell ref="A70:B70"/>
    <mergeCell ref="E70:F70"/>
    <mergeCell ref="G70:I70"/>
    <mergeCell ref="J70:N70"/>
    <mergeCell ref="A71:B71"/>
    <mergeCell ref="E71:F71"/>
    <mergeCell ref="G71:I71"/>
    <mergeCell ref="J71:N71"/>
    <mergeCell ref="A68:B68"/>
    <mergeCell ref="E68:F68"/>
    <mergeCell ref="G68:I68"/>
    <mergeCell ref="J68:N68"/>
    <mergeCell ref="A69:B69"/>
    <mergeCell ref="E69:F69"/>
    <mergeCell ref="G69:I69"/>
    <mergeCell ref="J69:N69"/>
    <mergeCell ref="A66:B66"/>
    <mergeCell ref="E66:F66"/>
    <mergeCell ref="G66:I66"/>
    <mergeCell ref="J66:N66"/>
    <mergeCell ref="A67:B67"/>
    <mergeCell ref="E67:F67"/>
    <mergeCell ref="G67:I67"/>
    <mergeCell ref="J67:N67"/>
    <mergeCell ref="A64:B64"/>
    <mergeCell ref="E64:F64"/>
    <mergeCell ref="G64:I64"/>
    <mergeCell ref="J64:N64"/>
    <mergeCell ref="A65:B65"/>
    <mergeCell ref="E65:F65"/>
    <mergeCell ref="G65:I65"/>
    <mergeCell ref="J65:N65"/>
    <mergeCell ref="A62:B62"/>
    <mergeCell ref="E62:F62"/>
    <mergeCell ref="G62:I62"/>
    <mergeCell ref="J62:N62"/>
    <mergeCell ref="A63:B63"/>
    <mergeCell ref="E63:F63"/>
    <mergeCell ref="G63:I63"/>
    <mergeCell ref="J63:N63"/>
    <mergeCell ref="A60:B60"/>
    <mergeCell ref="E60:F60"/>
    <mergeCell ref="G60:I60"/>
    <mergeCell ref="J60:N60"/>
    <mergeCell ref="A61:B61"/>
    <mergeCell ref="E61:F61"/>
    <mergeCell ref="G61:I61"/>
    <mergeCell ref="J61:N61"/>
    <mergeCell ref="A58:B58"/>
    <mergeCell ref="E58:F58"/>
    <mergeCell ref="G58:I58"/>
    <mergeCell ref="J58:N58"/>
    <mergeCell ref="A59:B59"/>
    <mergeCell ref="E59:F59"/>
    <mergeCell ref="G59:I59"/>
    <mergeCell ref="J59:N59"/>
    <mergeCell ref="A56:B56"/>
    <mergeCell ref="E56:F56"/>
    <mergeCell ref="G56:I56"/>
    <mergeCell ref="J56:N56"/>
    <mergeCell ref="A57:B57"/>
    <mergeCell ref="E57:F57"/>
    <mergeCell ref="G57:I57"/>
    <mergeCell ref="J57:N57"/>
    <mergeCell ref="A54:B54"/>
    <mergeCell ref="E54:F54"/>
    <mergeCell ref="G54:I54"/>
    <mergeCell ref="J54:N54"/>
    <mergeCell ref="A55:B55"/>
    <mergeCell ref="E55:F55"/>
    <mergeCell ref="G55:I55"/>
    <mergeCell ref="J55:N55"/>
    <mergeCell ref="A52:B52"/>
    <mergeCell ref="E52:F52"/>
    <mergeCell ref="G52:I52"/>
    <mergeCell ref="J52:N52"/>
    <mergeCell ref="A53:B53"/>
    <mergeCell ref="E53:F53"/>
    <mergeCell ref="G53:I53"/>
    <mergeCell ref="J53:N53"/>
    <mergeCell ref="A50:B50"/>
    <mergeCell ref="E50:F50"/>
    <mergeCell ref="G50:I50"/>
    <mergeCell ref="J50:N50"/>
    <mergeCell ref="A51:B51"/>
    <mergeCell ref="E51:F51"/>
    <mergeCell ref="G51:I51"/>
    <mergeCell ref="J51:N51"/>
    <mergeCell ref="A48:B48"/>
    <mergeCell ref="E48:F48"/>
    <mergeCell ref="G48:I48"/>
    <mergeCell ref="J48:N48"/>
    <mergeCell ref="A49:B49"/>
    <mergeCell ref="E49:F49"/>
    <mergeCell ref="G49:I49"/>
    <mergeCell ref="J49:N49"/>
    <mergeCell ref="A46:B46"/>
    <mergeCell ref="E46:F46"/>
    <mergeCell ref="G46:I46"/>
    <mergeCell ref="J46:N46"/>
    <mergeCell ref="A47:B47"/>
    <mergeCell ref="E47:F47"/>
    <mergeCell ref="G47:I47"/>
    <mergeCell ref="J47:N47"/>
    <mergeCell ref="A44:B44"/>
    <mergeCell ref="E44:F44"/>
    <mergeCell ref="G44:I44"/>
    <mergeCell ref="J44:N44"/>
    <mergeCell ref="A45:B45"/>
    <mergeCell ref="E45:F45"/>
    <mergeCell ref="G45:I45"/>
    <mergeCell ref="J45:N45"/>
    <mergeCell ref="A42:B42"/>
    <mergeCell ref="E42:F42"/>
    <mergeCell ref="G42:I42"/>
    <mergeCell ref="J42:N42"/>
    <mergeCell ref="A43:B43"/>
    <mergeCell ref="E43:F43"/>
    <mergeCell ref="G43:I43"/>
    <mergeCell ref="J43:N43"/>
    <mergeCell ref="A40:B40"/>
    <mergeCell ref="E40:F40"/>
    <mergeCell ref="G40:I40"/>
    <mergeCell ref="J40:N40"/>
    <mergeCell ref="A41:B41"/>
    <mergeCell ref="E41:F41"/>
    <mergeCell ref="G41:I41"/>
    <mergeCell ref="J41:N41"/>
    <mergeCell ref="A38:B38"/>
    <mergeCell ref="E38:F38"/>
    <mergeCell ref="G38:I38"/>
    <mergeCell ref="J38:N38"/>
    <mergeCell ref="A39:B39"/>
    <mergeCell ref="E39:F39"/>
    <mergeCell ref="G39:I39"/>
    <mergeCell ref="J39:N39"/>
    <mergeCell ref="A36:B36"/>
    <mergeCell ref="E36:F36"/>
    <mergeCell ref="G36:I36"/>
    <mergeCell ref="J36:N36"/>
    <mergeCell ref="A37:B37"/>
    <mergeCell ref="E37:F37"/>
    <mergeCell ref="G37:I37"/>
    <mergeCell ref="J37:N37"/>
    <mergeCell ref="A34:B34"/>
    <mergeCell ref="E34:F34"/>
    <mergeCell ref="G34:I34"/>
    <mergeCell ref="J34:N34"/>
    <mergeCell ref="A35:B35"/>
    <mergeCell ref="E35:F35"/>
    <mergeCell ref="G35:I35"/>
    <mergeCell ref="J35:N35"/>
    <mergeCell ref="A32:B32"/>
    <mergeCell ref="E32:F32"/>
    <mergeCell ref="G32:I32"/>
    <mergeCell ref="J32:N32"/>
    <mergeCell ref="A33:B33"/>
    <mergeCell ref="E33:F33"/>
    <mergeCell ref="G33:I33"/>
    <mergeCell ref="J33:N33"/>
    <mergeCell ref="A30:B30"/>
    <mergeCell ref="E30:F30"/>
    <mergeCell ref="G30:I30"/>
    <mergeCell ref="J30:N30"/>
    <mergeCell ref="A31:B31"/>
    <mergeCell ref="E31:F31"/>
    <mergeCell ref="G31:I31"/>
    <mergeCell ref="J31:N31"/>
    <mergeCell ref="A28:B28"/>
    <mergeCell ref="E28:F28"/>
    <mergeCell ref="G28:I28"/>
    <mergeCell ref="J28:N28"/>
    <mergeCell ref="A29:B29"/>
    <mergeCell ref="E29:F29"/>
    <mergeCell ref="G29:I29"/>
    <mergeCell ref="J29:N29"/>
    <mergeCell ref="A26:B26"/>
    <mergeCell ref="E26:F26"/>
    <mergeCell ref="G26:I26"/>
    <mergeCell ref="J26:N26"/>
    <mergeCell ref="A27:B27"/>
    <mergeCell ref="E27:F27"/>
    <mergeCell ref="G27:I27"/>
    <mergeCell ref="J27:N27"/>
    <mergeCell ref="A24:B24"/>
    <mergeCell ref="E24:F24"/>
    <mergeCell ref="G24:I24"/>
    <mergeCell ref="J24:N24"/>
    <mergeCell ref="A25:B25"/>
    <mergeCell ref="E25:F25"/>
    <mergeCell ref="G25:I25"/>
    <mergeCell ref="J25:N25"/>
    <mergeCell ref="A22:B22"/>
    <mergeCell ref="E22:F22"/>
    <mergeCell ref="G22:I22"/>
    <mergeCell ref="J22:N22"/>
    <mergeCell ref="A23:B23"/>
    <mergeCell ref="E23:F23"/>
    <mergeCell ref="G23:I23"/>
    <mergeCell ref="J23:N23"/>
    <mergeCell ref="A20:B20"/>
    <mergeCell ref="E20:F20"/>
    <mergeCell ref="G20:I20"/>
    <mergeCell ref="J20:N20"/>
    <mergeCell ref="A21:B21"/>
    <mergeCell ref="E21:F21"/>
    <mergeCell ref="G21:I21"/>
    <mergeCell ref="J21:N21"/>
    <mergeCell ref="A18:B18"/>
    <mergeCell ref="E18:F18"/>
    <mergeCell ref="G18:I18"/>
    <mergeCell ref="J18:N18"/>
    <mergeCell ref="A19:B19"/>
    <mergeCell ref="E19:F19"/>
    <mergeCell ref="G19:I19"/>
    <mergeCell ref="J19:N19"/>
    <mergeCell ref="A16:B16"/>
    <mergeCell ref="E16:F16"/>
    <mergeCell ref="G16:I16"/>
    <mergeCell ref="J16:N16"/>
    <mergeCell ref="A17:B17"/>
    <mergeCell ref="E17:F17"/>
    <mergeCell ref="G17:I17"/>
    <mergeCell ref="J17:N17"/>
    <mergeCell ref="A14:B14"/>
    <mergeCell ref="E14:F14"/>
    <mergeCell ref="G14:I14"/>
    <mergeCell ref="J14:N14"/>
    <mergeCell ref="A15:B15"/>
    <mergeCell ref="E15:F15"/>
    <mergeCell ref="G15:I15"/>
    <mergeCell ref="J15:N15"/>
    <mergeCell ref="A12:B12"/>
    <mergeCell ref="E12:F12"/>
    <mergeCell ref="G12:I12"/>
    <mergeCell ref="J12:N12"/>
    <mergeCell ref="A13:B13"/>
    <mergeCell ref="E13:F13"/>
    <mergeCell ref="G13:I13"/>
    <mergeCell ref="J13:N13"/>
    <mergeCell ref="A10:B10"/>
    <mergeCell ref="E10:F10"/>
    <mergeCell ref="G10:I10"/>
    <mergeCell ref="J10:N10"/>
    <mergeCell ref="A11:B11"/>
    <mergeCell ref="E11:F11"/>
    <mergeCell ref="G11:I11"/>
    <mergeCell ref="J11:N11"/>
    <mergeCell ref="A8:B8"/>
    <mergeCell ref="E8:F8"/>
    <mergeCell ref="G8:I8"/>
    <mergeCell ref="J8:N8"/>
    <mergeCell ref="A9:B9"/>
    <mergeCell ref="E9:F9"/>
    <mergeCell ref="G9:I9"/>
    <mergeCell ref="J9:N9"/>
    <mergeCell ref="A2:L2"/>
    <mergeCell ref="H4:M4"/>
    <mergeCell ref="A6:B7"/>
    <mergeCell ref="C6:C7"/>
    <mergeCell ref="D6:D7"/>
    <mergeCell ref="E6:F7"/>
    <mergeCell ref="G7:I7"/>
    <mergeCell ref="J7:N7"/>
    <mergeCell ref="G6:N6"/>
  </mergeCells>
  <printOptions/>
  <pageMargins left="0.4" right="0" top="0.5" bottom="0.5" header="0.5" footer="0.5"/>
  <pageSetup horizontalDpi="600" verticalDpi="600" orientation="portrait" scale="97" r:id="rId1"/>
  <headerFooter alignWithMargins="0">
    <oddFooter>&amp;L&amp;C&amp;R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M227"/>
  <sheetViews>
    <sheetView showGridLines="0" view="pageBreakPreview" zoomScale="60" zoomScalePageLayoutView="0" workbookViewId="0" topLeftCell="A14">
      <selection activeCell="E229" sqref="E229"/>
    </sheetView>
  </sheetViews>
  <sheetFormatPr defaultColWidth="9.140625" defaultRowHeight="12.75"/>
  <cols>
    <col min="1" max="1" width="2.7109375" style="0" customWidth="1"/>
    <col min="2" max="2" width="4.00390625" style="0" customWidth="1"/>
    <col min="3" max="5" width="5.00390625" style="0" customWidth="1"/>
    <col min="6" max="6" width="49.7109375" style="10" customWidth="1"/>
    <col min="7" max="7" width="11.421875" style="0" customWidth="1"/>
    <col min="8" max="8" width="2.28125" style="0" customWidth="1"/>
    <col min="9" max="9" width="8.00390625" style="0" customWidth="1"/>
    <col min="10" max="10" width="2.28125" style="0" customWidth="1"/>
    <col min="11" max="11" width="6.57421875" style="0" customWidth="1"/>
    <col min="12" max="12" width="1.28515625" style="0" customWidth="1"/>
    <col min="13" max="13" width="0.13671875" style="0" customWidth="1"/>
  </cols>
  <sheetData>
    <row r="1" ht="3" customHeight="1"/>
    <row r="2" spans="1:12" ht="63" customHeight="1">
      <c r="A2" s="78" t="s">
        <v>776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</row>
    <row r="3" ht="1.5" customHeight="1"/>
    <row r="4" spans="9:11" ht="18" customHeight="1">
      <c r="I4" s="149" t="s">
        <v>435</v>
      </c>
      <c r="J4" s="68"/>
      <c r="K4" s="68"/>
    </row>
    <row r="5" ht="2.25" customHeight="1"/>
    <row r="6" spans="1:13" ht="18" customHeight="1">
      <c r="A6" s="82" t="s">
        <v>777</v>
      </c>
      <c r="B6" s="83"/>
      <c r="C6" s="150" t="s">
        <v>778</v>
      </c>
      <c r="D6" s="150" t="s">
        <v>779</v>
      </c>
      <c r="E6" s="150" t="s">
        <v>780</v>
      </c>
      <c r="F6" s="153" t="s">
        <v>781</v>
      </c>
      <c r="G6" s="82" t="s">
        <v>782</v>
      </c>
      <c r="H6" s="82" t="s">
        <v>783</v>
      </c>
      <c r="I6" s="89"/>
      <c r="J6" s="89"/>
      <c r="K6" s="89"/>
      <c r="L6" s="89"/>
      <c r="M6" s="90"/>
    </row>
    <row r="7" spans="1:13" ht="27" customHeight="1">
      <c r="A7" s="84"/>
      <c r="B7" s="85"/>
      <c r="C7" s="151"/>
      <c r="D7" s="152"/>
      <c r="E7" s="152"/>
      <c r="F7" s="154"/>
      <c r="G7" s="88"/>
      <c r="H7" s="82" t="s">
        <v>784</v>
      </c>
      <c r="I7" s="90"/>
      <c r="J7" s="82" t="s">
        <v>785</v>
      </c>
      <c r="K7" s="89"/>
      <c r="L7" s="89"/>
      <c r="M7" s="90"/>
    </row>
    <row r="8" spans="1:13" ht="18" customHeight="1">
      <c r="A8" s="155" t="s">
        <v>443</v>
      </c>
      <c r="B8" s="123"/>
      <c r="C8" s="4" t="s">
        <v>444</v>
      </c>
      <c r="D8" s="4" t="s">
        <v>445</v>
      </c>
      <c r="E8" s="4" t="s">
        <v>446</v>
      </c>
      <c r="F8" s="28" t="s">
        <v>447</v>
      </c>
      <c r="G8" s="4" t="s">
        <v>448</v>
      </c>
      <c r="H8" s="155" t="s">
        <v>786</v>
      </c>
      <c r="I8" s="123"/>
      <c r="J8" s="155" t="s">
        <v>787</v>
      </c>
      <c r="K8" s="134"/>
      <c r="L8" s="134"/>
      <c r="M8" s="123"/>
    </row>
    <row r="9" spans="1:13" s="22" customFormat="1" ht="39.75" customHeight="1">
      <c r="A9" s="101" t="s">
        <v>788</v>
      </c>
      <c r="B9" s="102"/>
      <c r="C9" s="16" t="s">
        <v>789</v>
      </c>
      <c r="D9" s="16" t="s">
        <v>775</v>
      </c>
      <c r="E9" s="16" t="s">
        <v>775</v>
      </c>
      <c r="F9" s="30" t="s">
        <v>790</v>
      </c>
      <c r="G9" s="58">
        <f aca="true" t="shared" si="0" ref="G9:G35">H9+J9</f>
        <v>916644.74</v>
      </c>
      <c r="H9" s="156">
        <f>H10+H36+H47+H65+H108+H121+H134+H156+H179+H201+H222</f>
        <v>612153.64</v>
      </c>
      <c r="I9" s="104"/>
      <c r="J9" s="156">
        <f>J10+J36+J47+J65+J108+J121+J134+J156+J201+J222</f>
        <v>304491.1</v>
      </c>
      <c r="K9" s="105"/>
      <c r="L9" s="105"/>
      <c r="M9" s="104"/>
    </row>
    <row r="10" spans="1:13" ht="53.25" customHeight="1">
      <c r="A10" s="108" t="s">
        <v>791</v>
      </c>
      <c r="B10" s="109"/>
      <c r="C10" s="19" t="s">
        <v>443</v>
      </c>
      <c r="D10" s="19" t="s">
        <v>792</v>
      </c>
      <c r="E10" s="19" t="s">
        <v>792</v>
      </c>
      <c r="F10" s="32" t="s">
        <v>793</v>
      </c>
      <c r="G10" s="59">
        <f t="shared" si="0"/>
        <v>132986.474</v>
      </c>
      <c r="H10" s="157">
        <f>H11+H15+H18+H22+H24+H26+H28+H30</f>
        <v>132986.474</v>
      </c>
      <c r="I10" s="111"/>
      <c r="J10" s="157">
        <f>J11+J15+J18+J22+J24+J26+J28+J30</f>
        <v>0</v>
      </c>
      <c r="K10" s="112"/>
      <c r="L10" s="112"/>
      <c r="M10" s="111"/>
    </row>
    <row r="11" spans="1:13" ht="42" customHeight="1">
      <c r="A11" s="115" t="s">
        <v>794</v>
      </c>
      <c r="B11" s="116"/>
      <c r="C11" s="8" t="s">
        <v>443</v>
      </c>
      <c r="D11" s="8" t="s">
        <v>443</v>
      </c>
      <c r="E11" s="8" t="s">
        <v>792</v>
      </c>
      <c r="F11" s="31" t="s">
        <v>795</v>
      </c>
      <c r="G11" s="60">
        <f t="shared" si="0"/>
        <v>121177.274</v>
      </c>
      <c r="H11" s="158">
        <f>H12+H13+H14</f>
        <v>121177.274</v>
      </c>
      <c r="I11" s="118"/>
      <c r="J11" s="158">
        <f>J12+J13+J14</f>
        <v>0</v>
      </c>
      <c r="K11" s="119"/>
      <c r="L11" s="119"/>
      <c r="M11" s="118"/>
    </row>
    <row r="12" spans="1:13" ht="17.25" customHeight="1">
      <c r="A12" s="122" t="s">
        <v>796</v>
      </c>
      <c r="B12" s="123"/>
      <c r="C12" s="1" t="s">
        <v>443</v>
      </c>
      <c r="D12" s="1" t="s">
        <v>443</v>
      </c>
      <c r="E12" s="1" t="s">
        <v>443</v>
      </c>
      <c r="F12" s="29" t="s">
        <v>797</v>
      </c>
      <c r="G12" s="61">
        <f t="shared" si="0"/>
        <v>121177.274</v>
      </c>
      <c r="H12" s="159">
        <v>121177.274</v>
      </c>
      <c r="I12" s="125"/>
      <c r="J12" s="159">
        <v>0</v>
      </c>
      <c r="K12" s="126"/>
      <c r="L12" s="126"/>
      <c r="M12" s="125"/>
    </row>
    <row r="13" spans="1:13" ht="17.25" customHeight="1">
      <c r="A13" s="122" t="s">
        <v>798</v>
      </c>
      <c r="B13" s="123"/>
      <c r="C13" s="1" t="s">
        <v>443</v>
      </c>
      <c r="D13" s="1" t="s">
        <v>443</v>
      </c>
      <c r="E13" s="1" t="s">
        <v>444</v>
      </c>
      <c r="F13" s="29" t="s">
        <v>799</v>
      </c>
      <c r="G13" s="61">
        <f t="shared" si="0"/>
        <v>0</v>
      </c>
      <c r="H13" s="159">
        <v>0</v>
      </c>
      <c r="I13" s="125"/>
      <c r="J13" s="159">
        <v>0</v>
      </c>
      <c r="K13" s="126"/>
      <c r="L13" s="126"/>
      <c r="M13" s="125"/>
    </row>
    <row r="14" spans="1:13" ht="19.5" customHeight="1">
      <c r="A14" s="122" t="s">
        <v>800</v>
      </c>
      <c r="B14" s="123"/>
      <c r="C14" s="1" t="s">
        <v>443</v>
      </c>
      <c r="D14" s="1" t="s">
        <v>443</v>
      </c>
      <c r="E14" s="1" t="s">
        <v>445</v>
      </c>
      <c r="F14" s="29" t="s">
        <v>801</v>
      </c>
      <c r="G14" s="61">
        <f t="shared" si="0"/>
        <v>0</v>
      </c>
      <c r="H14" s="159">
        <v>0</v>
      </c>
      <c r="I14" s="125"/>
      <c r="J14" s="159">
        <v>0</v>
      </c>
      <c r="K14" s="126"/>
      <c r="L14" s="126"/>
      <c r="M14" s="125"/>
    </row>
    <row r="15" spans="1:13" ht="19.5" customHeight="1">
      <c r="A15" s="115" t="s">
        <v>802</v>
      </c>
      <c r="B15" s="116"/>
      <c r="C15" s="8" t="s">
        <v>443</v>
      </c>
      <c r="D15" s="8" t="s">
        <v>444</v>
      </c>
      <c r="E15" s="8" t="s">
        <v>792</v>
      </c>
      <c r="F15" s="31" t="s">
        <v>803</v>
      </c>
      <c r="G15" s="60">
        <f t="shared" si="0"/>
        <v>0</v>
      </c>
      <c r="H15" s="158">
        <f>H16+H17</f>
        <v>0</v>
      </c>
      <c r="I15" s="118"/>
      <c r="J15" s="158">
        <f>J16+J17</f>
        <v>0</v>
      </c>
      <c r="K15" s="119"/>
      <c r="L15" s="119"/>
      <c r="M15" s="118"/>
    </row>
    <row r="16" spans="1:13" ht="19.5" customHeight="1">
      <c r="A16" s="122" t="s">
        <v>804</v>
      </c>
      <c r="B16" s="123"/>
      <c r="C16" s="1" t="s">
        <v>443</v>
      </c>
      <c r="D16" s="1" t="s">
        <v>444</v>
      </c>
      <c r="E16" s="1" t="s">
        <v>443</v>
      </c>
      <c r="F16" s="29" t="s">
        <v>805</v>
      </c>
      <c r="G16" s="61">
        <f t="shared" si="0"/>
        <v>0</v>
      </c>
      <c r="H16" s="159">
        <v>0</v>
      </c>
      <c r="I16" s="125"/>
      <c r="J16" s="159">
        <v>0</v>
      </c>
      <c r="K16" s="126"/>
      <c r="L16" s="126"/>
      <c r="M16" s="125"/>
    </row>
    <row r="17" spans="1:13" ht="19.5" customHeight="1">
      <c r="A17" s="122" t="s">
        <v>806</v>
      </c>
      <c r="B17" s="123"/>
      <c r="C17" s="1" t="s">
        <v>443</v>
      </c>
      <c r="D17" s="1" t="s">
        <v>444</v>
      </c>
      <c r="E17" s="1" t="s">
        <v>444</v>
      </c>
      <c r="F17" s="29" t="s">
        <v>807</v>
      </c>
      <c r="G17" s="61">
        <f t="shared" si="0"/>
        <v>0</v>
      </c>
      <c r="H17" s="159">
        <v>0</v>
      </c>
      <c r="I17" s="125"/>
      <c r="J17" s="159">
        <v>0</v>
      </c>
      <c r="K17" s="126"/>
      <c r="L17" s="126"/>
      <c r="M17" s="125"/>
    </row>
    <row r="18" spans="1:13" ht="19.5" customHeight="1">
      <c r="A18" s="115" t="s">
        <v>808</v>
      </c>
      <c r="B18" s="116"/>
      <c r="C18" s="8" t="s">
        <v>443</v>
      </c>
      <c r="D18" s="8" t="s">
        <v>445</v>
      </c>
      <c r="E18" s="8" t="s">
        <v>792</v>
      </c>
      <c r="F18" s="31" t="s">
        <v>809</v>
      </c>
      <c r="G18" s="60">
        <f t="shared" si="0"/>
        <v>8759.2</v>
      </c>
      <c r="H18" s="158">
        <f>H19+H20+H21</f>
        <v>8759.2</v>
      </c>
      <c r="I18" s="118"/>
      <c r="J18" s="158">
        <f>J19+J20+J21</f>
        <v>0</v>
      </c>
      <c r="K18" s="119"/>
      <c r="L18" s="119"/>
      <c r="M18" s="118"/>
    </row>
    <row r="19" spans="1:13" ht="19.5" customHeight="1">
      <c r="A19" s="122" t="s">
        <v>810</v>
      </c>
      <c r="B19" s="123"/>
      <c r="C19" s="1" t="s">
        <v>443</v>
      </c>
      <c r="D19" s="1" t="s">
        <v>445</v>
      </c>
      <c r="E19" s="1" t="s">
        <v>443</v>
      </c>
      <c r="F19" s="29" t="s">
        <v>811</v>
      </c>
      <c r="G19" s="61">
        <f t="shared" si="0"/>
        <v>2227.2</v>
      </c>
      <c r="H19" s="159">
        <v>2227.2</v>
      </c>
      <c r="I19" s="125"/>
      <c r="J19" s="159">
        <v>0</v>
      </c>
      <c r="K19" s="126"/>
      <c r="L19" s="126"/>
      <c r="M19" s="125"/>
    </row>
    <row r="20" spans="1:13" ht="19.5" customHeight="1">
      <c r="A20" s="122" t="s">
        <v>812</v>
      </c>
      <c r="B20" s="123"/>
      <c r="C20" s="1" t="s">
        <v>443</v>
      </c>
      <c r="D20" s="1" t="s">
        <v>445</v>
      </c>
      <c r="E20" s="1" t="s">
        <v>444</v>
      </c>
      <c r="F20" s="29" t="s">
        <v>813</v>
      </c>
      <c r="G20" s="61">
        <f t="shared" si="0"/>
        <v>0</v>
      </c>
      <c r="H20" s="159">
        <v>0</v>
      </c>
      <c r="I20" s="125"/>
      <c r="J20" s="159">
        <v>0</v>
      </c>
      <c r="K20" s="126"/>
      <c r="L20" s="126"/>
      <c r="M20" s="125"/>
    </row>
    <row r="21" spans="1:13" ht="19.5" customHeight="1">
      <c r="A21" s="122" t="s">
        <v>814</v>
      </c>
      <c r="B21" s="123"/>
      <c r="C21" s="1" t="s">
        <v>443</v>
      </c>
      <c r="D21" s="1" t="s">
        <v>445</v>
      </c>
      <c r="E21" s="1" t="s">
        <v>445</v>
      </c>
      <c r="F21" s="29" t="s">
        <v>815</v>
      </c>
      <c r="G21" s="61">
        <f t="shared" si="0"/>
        <v>6532</v>
      </c>
      <c r="H21" s="159">
        <v>6532</v>
      </c>
      <c r="I21" s="125"/>
      <c r="J21" s="159">
        <v>0</v>
      </c>
      <c r="K21" s="126"/>
      <c r="L21" s="126"/>
      <c r="M21" s="125"/>
    </row>
    <row r="22" spans="1:13" s="22" customFormat="1" ht="19.5" customHeight="1">
      <c r="A22" s="115" t="s">
        <v>816</v>
      </c>
      <c r="B22" s="116"/>
      <c r="C22" s="8" t="s">
        <v>443</v>
      </c>
      <c r="D22" s="8" t="s">
        <v>446</v>
      </c>
      <c r="E22" s="8" t="s">
        <v>792</v>
      </c>
      <c r="F22" s="31" t="s">
        <v>817</v>
      </c>
      <c r="G22" s="60">
        <f t="shared" si="0"/>
        <v>0</v>
      </c>
      <c r="H22" s="158">
        <f>H23</f>
        <v>0</v>
      </c>
      <c r="I22" s="118"/>
      <c r="J22" s="158">
        <f>J23</f>
        <v>0</v>
      </c>
      <c r="K22" s="119"/>
      <c r="L22" s="119"/>
      <c r="M22" s="118"/>
    </row>
    <row r="23" spans="1:13" ht="19.5" customHeight="1">
      <c r="A23" s="122" t="s">
        <v>818</v>
      </c>
      <c r="B23" s="123"/>
      <c r="C23" s="1" t="s">
        <v>443</v>
      </c>
      <c r="D23" s="1" t="s">
        <v>446</v>
      </c>
      <c r="E23" s="1" t="s">
        <v>443</v>
      </c>
      <c r="F23" s="29" t="s">
        <v>819</v>
      </c>
      <c r="G23" s="61">
        <f t="shared" si="0"/>
        <v>0</v>
      </c>
      <c r="H23" s="159">
        <v>0</v>
      </c>
      <c r="I23" s="125"/>
      <c r="J23" s="159">
        <v>0</v>
      </c>
      <c r="K23" s="126"/>
      <c r="L23" s="126"/>
      <c r="M23" s="125"/>
    </row>
    <row r="24" spans="1:13" s="22" customFormat="1" ht="30" customHeight="1">
      <c r="A24" s="115" t="s">
        <v>820</v>
      </c>
      <c r="B24" s="116"/>
      <c r="C24" s="8" t="s">
        <v>443</v>
      </c>
      <c r="D24" s="8" t="s">
        <v>447</v>
      </c>
      <c r="E24" s="8" t="s">
        <v>792</v>
      </c>
      <c r="F24" s="31" t="s">
        <v>821</v>
      </c>
      <c r="G24" s="60">
        <f t="shared" si="0"/>
        <v>0</v>
      </c>
      <c r="H24" s="158">
        <f>H25</f>
        <v>0</v>
      </c>
      <c r="I24" s="118"/>
      <c r="J24" s="158">
        <f>J25</f>
        <v>0</v>
      </c>
      <c r="K24" s="119"/>
      <c r="L24" s="119"/>
      <c r="M24" s="118"/>
    </row>
    <row r="25" spans="1:13" ht="30" customHeight="1">
      <c r="A25" s="122" t="s">
        <v>822</v>
      </c>
      <c r="B25" s="123"/>
      <c r="C25" s="1" t="s">
        <v>443</v>
      </c>
      <c r="D25" s="1" t="s">
        <v>447</v>
      </c>
      <c r="E25" s="1" t="s">
        <v>443</v>
      </c>
      <c r="F25" s="29" t="s">
        <v>823</v>
      </c>
      <c r="G25" s="61">
        <f t="shared" si="0"/>
        <v>0</v>
      </c>
      <c r="H25" s="159">
        <v>0</v>
      </c>
      <c r="I25" s="125"/>
      <c r="J25" s="159">
        <v>0</v>
      </c>
      <c r="K25" s="126"/>
      <c r="L25" s="126"/>
      <c r="M25" s="125"/>
    </row>
    <row r="26" spans="1:13" s="22" customFormat="1" ht="30" customHeight="1">
      <c r="A26" s="115" t="s">
        <v>824</v>
      </c>
      <c r="B26" s="116"/>
      <c r="C26" s="8" t="s">
        <v>443</v>
      </c>
      <c r="D26" s="8" t="s">
        <v>448</v>
      </c>
      <c r="E26" s="8" t="s">
        <v>792</v>
      </c>
      <c r="F26" s="31" t="s">
        <v>825</v>
      </c>
      <c r="G26" s="60">
        <f t="shared" si="0"/>
        <v>3050</v>
      </c>
      <c r="H26" s="158">
        <f>H27</f>
        <v>3050</v>
      </c>
      <c r="I26" s="118"/>
      <c r="J26" s="158">
        <f>J27</f>
        <v>0</v>
      </c>
      <c r="K26" s="119"/>
      <c r="L26" s="119"/>
      <c r="M26" s="118"/>
    </row>
    <row r="27" spans="1:13" ht="30" customHeight="1">
      <c r="A27" s="122" t="s">
        <v>826</v>
      </c>
      <c r="B27" s="123"/>
      <c r="C27" s="1" t="s">
        <v>443</v>
      </c>
      <c r="D27" s="1" t="s">
        <v>448</v>
      </c>
      <c r="E27" s="1" t="s">
        <v>443</v>
      </c>
      <c r="F27" s="29" t="s">
        <v>827</v>
      </c>
      <c r="G27" s="61">
        <f t="shared" si="0"/>
        <v>3050</v>
      </c>
      <c r="H27" s="159">
        <v>3050</v>
      </c>
      <c r="I27" s="125"/>
      <c r="J27" s="159">
        <v>0</v>
      </c>
      <c r="K27" s="126"/>
      <c r="L27" s="126"/>
      <c r="M27" s="125"/>
    </row>
    <row r="28" spans="1:13" s="22" customFormat="1" ht="19.5" customHeight="1">
      <c r="A28" s="115" t="s">
        <v>828</v>
      </c>
      <c r="B28" s="116"/>
      <c r="C28" s="8" t="s">
        <v>443</v>
      </c>
      <c r="D28" s="8" t="s">
        <v>786</v>
      </c>
      <c r="E28" s="8" t="s">
        <v>792</v>
      </c>
      <c r="F28" s="31" t="s">
        <v>829</v>
      </c>
      <c r="G28" s="60">
        <f t="shared" si="0"/>
        <v>0</v>
      </c>
      <c r="H28" s="158">
        <f>H29</f>
        <v>0</v>
      </c>
      <c r="I28" s="118"/>
      <c r="J28" s="158">
        <f>J29</f>
        <v>0</v>
      </c>
      <c r="K28" s="119"/>
      <c r="L28" s="119"/>
      <c r="M28" s="118"/>
    </row>
    <row r="29" spans="1:13" ht="19.5" customHeight="1">
      <c r="A29" s="122" t="s">
        <v>830</v>
      </c>
      <c r="B29" s="123"/>
      <c r="C29" s="1" t="s">
        <v>443</v>
      </c>
      <c r="D29" s="1" t="s">
        <v>786</v>
      </c>
      <c r="E29" s="1" t="s">
        <v>443</v>
      </c>
      <c r="F29" s="29" t="s">
        <v>831</v>
      </c>
      <c r="G29" s="61">
        <f t="shared" si="0"/>
        <v>0</v>
      </c>
      <c r="H29" s="159">
        <v>0</v>
      </c>
      <c r="I29" s="125"/>
      <c r="J29" s="159">
        <v>0</v>
      </c>
      <c r="K29" s="126"/>
      <c r="L29" s="126"/>
      <c r="M29" s="125"/>
    </row>
    <row r="30" spans="1:13" s="22" customFormat="1" ht="26.25" customHeight="1">
      <c r="A30" s="115" t="s">
        <v>832</v>
      </c>
      <c r="B30" s="116"/>
      <c r="C30" s="8" t="s">
        <v>443</v>
      </c>
      <c r="D30" s="8" t="s">
        <v>787</v>
      </c>
      <c r="E30" s="8" t="s">
        <v>792</v>
      </c>
      <c r="F30" s="31" t="s">
        <v>833</v>
      </c>
      <c r="G30" s="60">
        <f t="shared" si="0"/>
        <v>0</v>
      </c>
      <c r="H30" s="158">
        <f>H31+H32+H33+H34+H35</f>
        <v>0</v>
      </c>
      <c r="I30" s="118"/>
      <c r="J30" s="158">
        <f>J31+J32+J33+J34+J35</f>
        <v>0</v>
      </c>
      <c r="K30" s="119"/>
      <c r="L30" s="119"/>
      <c r="M30" s="118"/>
    </row>
    <row r="31" spans="1:13" ht="26.25" customHeight="1">
      <c r="A31" s="122" t="s">
        <v>834</v>
      </c>
      <c r="B31" s="123"/>
      <c r="C31" s="1" t="s">
        <v>443</v>
      </c>
      <c r="D31" s="1" t="s">
        <v>787</v>
      </c>
      <c r="E31" s="1" t="s">
        <v>443</v>
      </c>
      <c r="F31" s="29" t="s">
        <v>833</v>
      </c>
      <c r="G31" s="61">
        <f t="shared" si="0"/>
        <v>0</v>
      </c>
      <c r="H31" s="159">
        <v>0</v>
      </c>
      <c r="I31" s="125"/>
      <c r="J31" s="159">
        <v>0</v>
      </c>
      <c r="K31" s="126"/>
      <c r="L31" s="126"/>
      <c r="M31" s="125"/>
    </row>
    <row r="32" spans="1:13" ht="19.5" customHeight="1">
      <c r="A32" s="122" t="s">
        <v>835</v>
      </c>
      <c r="B32" s="123"/>
      <c r="C32" s="1" t="s">
        <v>443</v>
      </c>
      <c r="D32" s="1" t="s">
        <v>787</v>
      </c>
      <c r="E32" s="1" t="s">
        <v>443</v>
      </c>
      <c r="F32" s="29" t="s">
        <v>836</v>
      </c>
      <c r="G32" s="61">
        <f t="shared" si="0"/>
        <v>0</v>
      </c>
      <c r="H32" s="159">
        <v>0</v>
      </c>
      <c r="I32" s="125"/>
      <c r="J32" s="159">
        <v>0</v>
      </c>
      <c r="K32" s="126"/>
      <c r="L32" s="126"/>
      <c r="M32" s="125"/>
    </row>
    <row r="33" spans="1:13" ht="19.5" customHeight="1">
      <c r="A33" s="122" t="s">
        <v>837</v>
      </c>
      <c r="B33" s="123"/>
      <c r="C33" s="1" t="s">
        <v>443</v>
      </c>
      <c r="D33" s="1" t="s">
        <v>787</v>
      </c>
      <c r="E33" s="1" t="s">
        <v>443</v>
      </c>
      <c r="F33" s="29" t="s">
        <v>838</v>
      </c>
      <c r="G33" s="61">
        <f t="shared" si="0"/>
        <v>0</v>
      </c>
      <c r="H33" s="159">
        <v>0</v>
      </c>
      <c r="I33" s="125"/>
      <c r="J33" s="159">
        <v>0</v>
      </c>
      <c r="K33" s="126"/>
      <c r="L33" s="126"/>
      <c r="M33" s="125"/>
    </row>
    <row r="34" spans="1:13" ht="27" customHeight="1">
      <c r="A34" s="122" t="s">
        <v>839</v>
      </c>
      <c r="B34" s="123"/>
      <c r="C34" s="1" t="s">
        <v>443</v>
      </c>
      <c r="D34" s="1" t="s">
        <v>787</v>
      </c>
      <c r="E34" s="1" t="s">
        <v>443</v>
      </c>
      <c r="F34" s="29" t="s">
        <v>840</v>
      </c>
      <c r="G34" s="61">
        <f t="shared" si="0"/>
        <v>0</v>
      </c>
      <c r="H34" s="159">
        <v>0</v>
      </c>
      <c r="I34" s="125"/>
      <c r="J34" s="159">
        <v>0</v>
      </c>
      <c r="K34" s="126"/>
      <c r="L34" s="126"/>
      <c r="M34" s="125"/>
    </row>
    <row r="35" spans="1:13" ht="19.5" customHeight="1">
      <c r="A35" s="122" t="s">
        <v>841</v>
      </c>
      <c r="B35" s="123"/>
      <c r="C35" s="1" t="s">
        <v>443</v>
      </c>
      <c r="D35" s="1" t="s">
        <v>787</v>
      </c>
      <c r="E35" s="1" t="s">
        <v>443</v>
      </c>
      <c r="F35" s="29"/>
      <c r="G35" s="61">
        <f t="shared" si="0"/>
        <v>0</v>
      </c>
      <c r="H35" s="159">
        <v>0</v>
      </c>
      <c r="I35" s="125"/>
      <c r="J35" s="159">
        <v>0</v>
      </c>
      <c r="K35" s="126"/>
      <c r="L35" s="126"/>
      <c r="M35" s="125"/>
    </row>
    <row r="36" spans="1:13" ht="41.25" customHeight="1">
      <c r="A36" s="108" t="s">
        <v>842</v>
      </c>
      <c r="B36" s="109"/>
      <c r="C36" s="19" t="s">
        <v>444</v>
      </c>
      <c r="D36" s="19" t="s">
        <v>792</v>
      </c>
      <c r="E36" s="19" t="s">
        <v>792</v>
      </c>
      <c r="F36" s="32" t="s">
        <v>843</v>
      </c>
      <c r="G36" s="59">
        <v>2000</v>
      </c>
      <c r="H36" s="157">
        <v>2000</v>
      </c>
      <c r="I36" s="111"/>
      <c r="J36" s="157">
        <v>0</v>
      </c>
      <c r="K36" s="112"/>
      <c r="L36" s="112"/>
      <c r="M36" s="111"/>
    </row>
    <row r="37" spans="1:13" s="22" customFormat="1" ht="19.5" customHeight="1">
      <c r="A37" s="115" t="s">
        <v>844</v>
      </c>
      <c r="B37" s="116"/>
      <c r="C37" s="8" t="s">
        <v>444</v>
      </c>
      <c r="D37" s="8" t="s">
        <v>443</v>
      </c>
      <c r="E37" s="8" t="s">
        <v>792</v>
      </c>
      <c r="F37" s="31" t="s">
        <v>845</v>
      </c>
      <c r="G37" s="60">
        <f aca="true" t="shared" si="1" ref="G37:G44">H37+J37</f>
        <v>0</v>
      </c>
      <c r="H37" s="158">
        <f>H38</f>
        <v>0</v>
      </c>
      <c r="I37" s="118"/>
      <c r="J37" s="158">
        <f>J38</f>
        <v>0</v>
      </c>
      <c r="K37" s="119"/>
      <c r="L37" s="119"/>
      <c r="M37" s="118"/>
    </row>
    <row r="38" spans="1:13" ht="19.5" customHeight="1">
      <c r="A38" s="122" t="s">
        <v>846</v>
      </c>
      <c r="B38" s="123"/>
      <c r="C38" s="1" t="s">
        <v>444</v>
      </c>
      <c r="D38" s="1" t="s">
        <v>443</v>
      </c>
      <c r="E38" s="1" t="s">
        <v>443</v>
      </c>
      <c r="F38" s="29" t="s">
        <v>847</v>
      </c>
      <c r="G38" s="61">
        <f t="shared" si="1"/>
        <v>0</v>
      </c>
      <c r="H38" s="159">
        <v>0</v>
      </c>
      <c r="I38" s="125"/>
      <c r="J38" s="159">
        <v>0</v>
      </c>
      <c r="K38" s="126"/>
      <c r="L38" s="126"/>
      <c r="M38" s="125"/>
    </row>
    <row r="39" spans="1:13" s="22" customFormat="1" ht="19.5" customHeight="1">
      <c r="A39" s="115" t="s">
        <v>848</v>
      </c>
      <c r="B39" s="116"/>
      <c r="C39" s="8" t="s">
        <v>444</v>
      </c>
      <c r="D39" s="8" t="s">
        <v>444</v>
      </c>
      <c r="E39" s="8" t="s">
        <v>792</v>
      </c>
      <c r="F39" s="31" t="s">
        <v>849</v>
      </c>
      <c r="G39" s="60">
        <f t="shared" si="1"/>
        <v>0</v>
      </c>
      <c r="H39" s="158">
        <f>H40</f>
        <v>0</v>
      </c>
      <c r="I39" s="118"/>
      <c r="J39" s="158">
        <f>J40</f>
        <v>0</v>
      </c>
      <c r="K39" s="119"/>
      <c r="L39" s="119"/>
      <c r="M39" s="118"/>
    </row>
    <row r="40" spans="1:13" ht="19.5" customHeight="1">
      <c r="A40" s="122" t="s">
        <v>850</v>
      </c>
      <c r="B40" s="123"/>
      <c r="C40" s="1" t="s">
        <v>444</v>
      </c>
      <c r="D40" s="1" t="s">
        <v>444</v>
      </c>
      <c r="E40" s="1" t="s">
        <v>443</v>
      </c>
      <c r="F40" s="29" t="s">
        <v>851</v>
      </c>
      <c r="G40" s="61">
        <f t="shared" si="1"/>
        <v>0</v>
      </c>
      <c r="H40" s="159">
        <v>0</v>
      </c>
      <c r="I40" s="125"/>
      <c r="J40" s="159">
        <v>0</v>
      </c>
      <c r="K40" s="126"/>
      <c r="L40" s="126"/>
      <c r="M40" s="125"/>
    </row>
    <row r="41" spans="1:13" s="22" customFormat="1" ht="19.5" customHeight="1">
      <c r="A41" s="115" t="s">
        <v>852</v>
      </c>
      <c r="B41" s="116"/>
      <c r="C41" s="8" t="s">
        <v>444</v>
      </c>
      <c r="D41" s="8" t="s">
        <v>445</v>
      </c>
      <c r="E41" s="8" t="s">
        <v>792</v>
      </c>
      <c r="F41" s="31" t="s">
        <v>853</v>
      </c>
      <c r="G41" s="60">
        <f t="shared" si="1"/>
        <v>0</v>
      </c>
      <c r="H41" s="158">
        <f>H42</f>
        <v>0</v>
      </c>
      <c r="I41" s="118"/>
      <c r="J41" s="158">
        <f>J42</f>
        <v>0</v>
      </c>
      <c r="K41" s="119"/>
      <c r="L41" s="119"/>
      <c r="M41" s="118"/>
    </row>
    <row r="42" spans="1:13" ht="19.5" customHeight="1">
      <c r="A42" s="122" t="s">
        <v>854</v>
      </c>
      <c r="B42" s="123"/>
      <c r="C42" s="1" t="s">
        <v>444</v>
      </c>
      <c r="D42" s="1" t="s">
        <v>445</v>
      </c>
      <c r="E42" s="1" t="s">
        <v>443</v>
      </c>
      <c r="F42" s="29" t="s">
        <v>855</v>
      </c>
      <c r="G42" s="61">
        <f t="shared" si="1"/>
        <v>0</v>
      </c>
      <c r="H42" s="159">
        <v>0</v>
      </c>
      <c r="I42" s="125"/>
      <c r="J42" s="159">
        <v>0</v>
      </c>
      <c r="K42" s="126"/>
      <c r="L42" s="126"/>
      <c r="M42" s="125"/>
    </row>
    <row r="43" spans="1:13" s="22" customFormat="1" ht="30" customHeight="1">
      <c r="A43" s="115" t="s">
        <v>856</v>
      </c>
      <c r="B43" s="116"/>
      <c r="C43" s="8" t="s">
        <v>444</v>
      </c>
      <c r="D43" s="8" t="s">
        <v>446</v>
      </c>
      <c r="E43" s="8" t="s">
        <v>792</v>
      </c>
      <c r="F43" s="31" t="s">
        <v>857</v>
      </c>
      <c r="G43" s="60">
        <f t="shared" si="1"/>
        <v>0</v>
      </c>
      <c r="H43" s="158">
        <f>H44</f>
        <v>0</v>
      </c>
      <c r="I43" s="118"/>
      <c r="J43" s="158">
        <f>J44</f>
        <v>0</v>
      </c>
      <c r="K43" s="119"/>
      <c r="L43" s="119"/>
      <c r="M43" s="118"/>
    </row>
    <row r="44" spans="1:13" ht="30" customHeight="1">
      <c r="A44" s="122" t="s">
        <v>858</v>
      </c>
      <c r="B44" s="123"/>
      <c r="C44" s="1" t="s">
        <v>444</v>
      </c>
      <c r="D44" s="1" t="s">
        <v>446</v>
      </c>
      <c r="E44" s="1" t="s">
        <v>443</v>
      </c>
      <c r="F44" s="29" t="s">
        <v>857</v>
      </c>
      <c r="G44" s="61">
        <f t="shared" si="1"/>
        <v>0</v>
      </c>
      <c r="H44" s="159">
        <v>0</v>
      </c>
      <c r="I44" s="125"/>
      <c r="J44" s="159">
        <v>0</v>
      </c>
      <c r="K44" s="126"/>
      <c r="L44" s="126"/>
      <c r="M44" s="125"/>
    </row>
    <row r="45" spans="1:13" s="22" customFormat="1" ht="19.5" customHeight="1">
      <c r="A45" s="115" t="s">
        <v>859</v>
      </c>
      <c r="B45" s="116"/>
      <c r="C45" s="8" t="s">
        <v>444</v>
      </c>
      <c r="D45" s="8" t="s">
        <v>447</v>
      </c>
      <c r="E45" s="8" t="s">
        <v>792</v>
      </c>
      <c r="F45" s="31" t="s">
        <v>860</v>
      </c>
      <c r="G45" s="60">
        <f aca="true" t="shared" si="2" ref="G45:G56">H45+J45</f>
        <v>2000</v>
      </c>
      <c r="H45" s="158">
        <f>H46</f>
        <v>2000</v>
      </c>
      <c r="I45" s="118"/>
      <c r="J45" s="158">
        <f>J46</f>
        <v>0</v>
      </c>
      <c r="K45" s="119"/>
      <c r="L45" s="119"/>
      <c r="M45" s="118"/>
    </row>
    <row r="46" spans="1:13" ht="19.5" customHeight="1">
      <c r="A46" s="122" t="s">
        <v>861</v>
      </c>
      <c r="B46" s="123"/>
      <c r="C46" s="1" t="s">
        <v>444</v>
      </c>
      <c r="D46" s="1" t="s">
        <v>447</v>
      </c>
      <c r="E46" s="1" t="s">
        <v>443</v>
      </c>
      <c r="F46" s="29" t="s">
        <v>862</v>
      </c>
      <c r="G46" s="61">
        <f t="shared" si="2"/>
        <v>2000</v>
      </c>
      <c r="H46" s="159">
        <v>2000</v>
      </c>
      <c r="I46" s="125"/>
      <c r="J46" s="159">
        <v>0</v>
      </c>
      <c r="K46" s="126"/>
      <c r="L46" s="126"/>
      <c r="M46" s="125"/>
    </row>
    <row r="47" spans="1:13" ht="54" customHeight="1">
      <c r="A47" s="108" t="s">
        <v>863</v>
      </c>
      <c r="B47" s="109"/>
      <c r="C47" s="19" t="s">
        <v>445</v>
      </c>
      <c r="D47" s="19" t="s">
        <v>792</v>
      </c>
      <c r="E47" s="19" t="s">
        <v>792</v>
      </c>
      <c r="F47" s="32" t="s">
        <v>864</v>
      </c>
      <c r="G47" s="59">
        <f t="shared" si="2"/>
        <v>2500</v>
      </c>
      <c r="H47" s="157">
        <f>H48+H52+H54+H57+H59+H61+H63</f>
        <v>2500</v>
      </c>
      <c r="I47" s="111"/>
      <c r="J47" s="157">
        <f>J48+J52+J54+J57+J59+J61+J63</f>
        <v>0</v>
      </c>
      <c r="K47" s="112"/>
      <c r="L47" s="112"/>
      <c r="M47" s="111"/>
    </row>
    <row r="48" spans="1:13" s="22" customFormat="1" ht="19.5" customHeight="1">
      <c r="A48" s="115" t="s">
        <v>865</v>
      </c>
      <c r="B48" s="116"/>
      <c r="C48" s="8" t="s">
        <v>445</v>
      </c>
      <c r="D48" s="8" t="s">
        <v>443</v>
      </c>
      <c r="E48" s="8" t="s">
        <v>792</v>
      </c>
      <c r="F48" s="31" t="s">
        <v>866</v>
      </c>
      <c r="G48" s="60">
        <f t="shared" si="2"/>
        <v>0</v>
      </c>
      <c r="H48" s="158">
        <f>H49+H50+H51</f>
        <v>0</v>
      </c>
      <c r="I48" s="118"/>
      <c r="J48" s="158">
        <f>J49+J50+J51</f>
        <v>0</v>
      </c>
      <c r="K48" s="119"/>
      <c r="L48" s="119"/>
      <c r="M48" s="118"/>
    </row>
    <row r="49" spans="1:13" ht="19.5" customHeight="1">
      <c r="A49" s="122" t="s">
        <v>867</v>
      </c>
      <c r="B49" s="123"/>
      <c r="C49" s="1" t="s">
        <v>445</v>
      </c>
      <c r="D49" s="1" t="s">
        <v>443</v>
      </c>
      <c r="E49" s="1" t="s">
        <v>443</v>
      </c>
      <c r="F49" s="29" t="s">
        <v>868</v>
      </c>
      <c r="G49" s="61">
        <f t="shared" si="2"/>
        <v>0</v>
      </c>
      <c r="H49" s="159">
        <v>0</v>
      </c>
      <c r="I49" s="125"/>
      <c r="J49" s="159">
        <v>0</v>
      </c>
      <c r="K49" s="126"/>
      <c r="L49" s="126"/>
      <c r="M49" s="125"/>
    </row>
    <row r="50" spans="1:13" ht="19.5" customHeight="1">
      <c r="A50" s="122" t="s">
        <v>869</v>
      </c>
      <c r="B50" s="123"/>
      <c r="C50" s="1" t="s">
        <v>445</v>
      </c>
      <c r="D50" s="1" t="s">
        <v>443</v>
      </c>
      <c r="E50" s="1" t="s">
        <v>444</v>
      </c>
      <c r="F50" s="29" t="s">
        <v>870</v>
      </c>
      <c r="G50" s="61">
        <f t="shared" si="2"/>
        <v>0</v>
      </c>
      <c r="H50" s="159">
        <v>0</v>
      </c>
      <c r="I50" s="125"/>
      <c r="J50" s="159">
        <v>0</v>
      </c>
      <c r="K50" s="126"/>
      <c r="L50" s="126"/>
      <c r="M50" s="125"/>
    </row>
    <row r="51" spans="1:13" ht="19.5" customHeight="1">
      <c r="A51" s="122" t="s">
        <v>871</v>
      </c>
      <c r="B51" s="123"/>
      <c r="C51" s="1" t="s">
        <v>445</v>
      </c>
      <c r="D51" s="1" t="s">
        <v>443</v>
      </c>
      <c r="E51" s="1" t="s">
        <v>445</v>
      </c>
      <c r="F51" s="29" t="s">
        <v>872</v>
      </c>
      <c r="G51" s="61">
        <f t="shared" si="2"/>
        <v>0</v>
      </c>
      <c r="H51" s="159">
        <v>0</v>
      </c>
      <c r="I51" s="125"/>
      <c r="J51" s="159">
        <v>0</v>
      </c>
      <c r="K51" s="126"/>
      <c r="L51" s="126"/>
      <c r="M51" s="125"/>
    </row>
    <row r="52" spans="1:13" s="22" customFormat="1" ht="19.5" customHeight="1">
      <c r="A52" s="115" t="s">
        <v>873</v>
      </c>
      <c r="B52" s="116"/>
      <c r="C52" s="8" t="s">
        <v>445</v>
      </c>
      <c r="D52" s="8" t="s">
        <v>444</v>
      </c>
      <c r="E52" s="8" t="s">
        <v>792</v>
      </c>
      <c r="F52" s="31" t="s">
        <v>874</v>
      </c>
      <c r="G52" s="60">
        <f t="shared" si="2"/>
        <v>2500</v>
      </c>
      <c r="H52" s="158">
        <f>H53</f>
        <v>2500</v>
      </c>
      <c r="I52" s="118"/>
      <c r="J52" s="158">
        <f>J53</f>
        <v>0</v>
      </c>
      <c r="K52" s="119"/>
      <c r="L52" s="119"/>
      <c r="M52" s="118"/>
    </row>
    <row r="53" spans="1:13" ht="19.5" customHeight="1">
      <c r="A53" s="122" t="s">
        <v>875</v>
      </c>
      <c r="B53" s="123"/>
      <c r="C53" s="1" t="s">
        <v>445</v>
      </c>
      <c r="D53" s="1" t="s">
        <v>444</v>
      </c>
      <c r="E53" s="1" t="s">
        <v>443</v>
      </c>
      <c r="F53" s="29" t="s">
        <v>876</v>
      </c>
      <c r="G53" s="61">
        <f t="shared" si="2"/>
        <v>2500</v>
      </c>
      <c r="H53" s="159">
        <v>2500</v>
      </c>
      <c r="I53" s="125"/>
      <c r="J53" s="159">
        <v>0</v>
      </c>
      <c r="K53" s="126"/>
      <c r="L53" s="126"/>
      <c r="M53" s="125"/>
    </row>
    <row r="54" spans="1:13" s="22" customFormat="1" ht="26.25" customHeight="1">
      <c r="A54" s="115" t="s">
        <v>877</v>
      </c>
      <c r="B54" s="116"/>
      <c r="C54" s="8" t="s">
        <v>445</v>
      </c>
      <c r="D54" s="8" t="s">
        <v>445</v>
      </c>
      <c r="E54" s="8" t="s">
        <v>792</v>
      </c>
      <c r="F54" s="31" t="s">
        <v>878</v>
      </c>
      <c r="G54" s="60">
        <f t="shared" si="2"/>
        <v>0</v>
      </c>
      <c r="H54" s="158">
        <f>H55+H56</f>
        <v>0</v>
      </c>
      <c r="I54" s="118"/>
      <c r="J54" s="158">
        <f>J55+J56</f>
        <v>0</v>
      </c>
      <c r="K54" s="119"/>
      <c r="L54" s="119"/>
      <c r="M54" s="118"/>
    </row>
    <row r="55" spans="1:13" ht="19.5" customHeight="1">
      <c r="A55" s="122" t="s">
        <v>879</v>
      </c>
      <c r="B55" s="123"/>
      <c r="C55" s="1" t="s">
        <v>445</v>
      </c>
      <c r="D55" s="1" t="s">
        <v>445</v>
      </c>
      <c r="E55" s="1" t="s">
        <v>443</v>
      </c>
      <c r="F55" s="29" t="s">
        <v>880</v>
      </c>
      <c r="G55" s="61">
        <f t="shared" si="2"/>
        <v>0</v>
      </c>
      <c r="H55" s="159">
        <v>0</v>
      </c>
      <c r="I55" s="125"/>
      <c r="J55" s="159">
        <v>0</v>
      </c>
      <c r="K55" s="126"/>
      <c r="L55" s="126"/>
      <c r="M55" s="125"/>
    </row>
    <row r="56" spans="1:13" ht="19.5" customHeight="1">
      <c r="A56" s="122" t="s">
        <v>881</v>
      </c>
      <c r="B56" s="123"/>
      <c r="C56" s="1" t="s">
        <v>445</v>
      </c>
      <c r="D56" s="1" t="s">
        <v>445</v>
      </c>
      <c r="E56" s="1" t="s">
        <v>444</v>
      </c>
      <c r="F56" s="29" t="s">
        <v>882</v>
      </c>
      <c r="G56" s="61">
        <f t="shared" si="2"/>
        <v>0</v>
      </c>
      <c r="H56" s="159">
        <v>0</v>
      </c>
      <c r="I56" s="125"/>
      <c r="J56" s="159">
        <v>0</v>
      </c>
      <c r="K56" s="126"/>
      <c r="L56" s="126"/>
      <c r="M56" s="125"/>
    </row>
    <row r="57" spans="1:13" s="22" customFormat="1" ht="19.5" customHeight="1">
      <c r="A57" s="115" t="s">
        <v>883</v>
      </c>
      <c r="B57" s="116"/>
      <c r="C57" s="8" t="s">
        <v>445</v>
      </c>
      <c r="D57" s="8" t="s">
        <v>446</v>
      </c>
      <c r="E57" s="8" t="s">
        <v>792</v>
      </c>
      <c r="F57" s="31" t="s">
        <v>884</v>
      </c>
      <c r="G57" s="60">
        <f aca="true" t="shared" si="3" ref="G57:G64">H57+J57</f>
        <v>0</v>
      </c>
      <c r="H57" s="158">
        <f>H58</f>
        <v>0</v>
      </c>
      <c r="I57" s="118"/>
      <c r="J57" s="158">
        <f>J58</f>
        <v>0</v>
      </c>
      <c r="K57" s="119"/>
      <c r="L57" s="119"/>
      <c r="M57" s="118"/>
    </row>
    <row r="58" spans="1:13" ht="19.5" customHeight="1">
      <c r="A58" s="122" t="s">
        <v>885</v>
      </c>
      <c r="B58" s="123"/>
      <c r="C58" s="1" t="s">
        <v>445</v>
      </c>
      <c r="D58" s="1" t="s">
        <v>446</v>
      </c>
      <c r="E58" s="1" t="s">
        <v>443</v>
      </c>
      <c r="F58" s="29" t="s">
        <v>886</v>
      </c>
      <c r="G58" s="61">
        <f t="shared" si="3"/>
        <v>0</v>
      </c>
      <c r="H58" s="159">
        <v>0</v>
      </c>
      <c r="I58" s="125"/>
      <c r="J58" s="159">
        <v>0</v>
      </c>
      <c r="K58" s="126"/>
      <c r="L58" s="126"/>
      <c r="M58" s="125"/>
    </row>
    <row r="59" spans="1:13" s="22" customFormat="1" ht="19.5" customHeight="1">
      <c r="A59" s="115" t="s">
        <v>887</v>
      </c>
      <c r="B59" s="116"/>
      <c r="C59" s="8" t="s">
        <v>445</v>
      </c>
      <c r="D59" s="8" t="s">
        <v>447</v>
      </c>
      <c r="E59" s="8" t="s">
        <v>792</v>
      </c>
      <c r="F59" s="31" t="s">
        <v>888</v>
      </c>
      <c r="G59" s="60">
        <f t="shared" si="3"/>
        <v>0</v>
      </c>
      <c r="H59" s="158">
        <f>H60</f>
        <v>0</v>
      </c>
      <c r="I59" s="118"/>
      <c r="J59" s="158">
        <f>J60</f>
        <v>0</v>
      </c>
      <c r="K59" s="119"/>
      <c r="L59" s="119"/>
      <c r="M59" s="118"/>
    </row>
    <row r="60" spans="1:13" ht="19.5" customHeight="1">
      <c r="A60" s="122" t="s">
        <v>889</v>
      </c>
      <c r="B60" s="123"/>
      <c r="C60" s="1" t="s">
        <v>445</v>
      </c>
      <c r="D60" s="1" t="s">
        <v>447</v>
      </c>
      <c r="E60" s="1" t="s">
        <v>443</v>
      </c>
      <c r="F60" s="29" t="s">
        <v>890</v>
      </c>
      <c r="G60" s="61">
        <f t="shared" si="3"/>
        <v>0</v>
      </c>
      <c r="H60" s="159">
        <v>0</v>
      </c>
      <c r="I60" s="125"/>
      <c r="J60" s="159">
        <v>0</v>
      </c>
      <c r="K60" s="126"/>
      <c r="L60" s="126"/>
      <c r="M60" s="125"/>
    </row>
    <row r="61" spans="1:13" s="22" customFormat="1" ht="27" customHeight="1">
      <c r="A61" s="115" t="s">
        <v>891</v>
      </c>
      <c r="B61" s="116"/>
      <c r="C61" s="8" t="s">
        <v>445</v>
      </c>
      <c r="D61" s="8" t="s">
        <v>448</v>
      </c>
      <c r="E61" s="8" t="s">
        <v>792</v>
      </c>
      <c r="F61" s="31" t="s">
        <v>892</v>
      </c>
      <c r="G61" s="60">
        <f t="shared" si="3"/>
        <v>0</v>
      </c>
      <c r="H61" s="158">
        <f>H62</f>
        <v>0</v>
      </c>
      <c r="I61" s="118"/>
      <c r="J61" s="158">
        <f>J62</f>
        <v>0</v>
      </c>
      <c r="K61" s="119"/>
      <c r="L61" s="119"/>
      <c r="M61" s="118"/>
    </row>
    <row r="62" spans="1:13" ht="27" customHeight="1">
      <c r="A62" s="122" t="s">
        <v>893</v>
      </c>
      <c r="B62" s="123"/>
      <c r="C62" s="1" t="s">
        <v>445</v>
      </c>
      <c r="D62" s="1" t="s">
        <v>448</v>
      </c>
      <c r="E62" s="1" t="s">
        <v>443</v>
      </c>
      <c r="F62" s="29" t="s">
        <v>894</v>
      </c>
      <c r="G62" s="61">
        <f t="shared" si="3"/>
        <v>0</v>
      </c>
      <c r="H62" s="159">
        <v>0</v>
      </c>
      <c r="I62" s="125"/>
      <c r="J62" s="159">
        <v>0</v>
      </c>
      <c r="K62" s="126"/>
      <c r="L62" s="126"/>
      <c r="M62" s="125"/>
    </row>
    <row r="63" spans="1:13" s="22" customFormat="1" ht="27" customHeight="1">
      <c r="A63" s="115" t="s">
        <v>895</v>
      </c>
      <c r="B63" s="116"/>
      <c r="C63" s="8" t="s">
        <v>445</v>
      </c>
      <c r="D63" s="8" t="s">
        <v>786</v>
      </c>
      <c r="E63" s="8" t="s">
        <v>792</v>
      </c>
      <c r="F63" s="31" t="s">
        <v>896</v>
      </c>
      <c r="G63" s="60">
        <f t="shared" si="3"/>
        <v>0</v>
      </c>
      <c r="H63" s="158">
        <f>H64</f>
        <v>0</v>
      </c>
      <c r="I63" s="118"/>
      <c r="J63" s="158">
        <f>J64</f>
        <v>0</v>
      </c>
      <c r="K63" s="119"/>
      <c r="L63" s="119"/>
      <c r="M63" s="118"/>
    </row>
    <row r="64" spans="1:13" ht="21.75" customHeight="1">
      <c r="A64" s="122" t="s">
        <v>897</v>
      </c>
      <c r="B64" s="123"/>
      <c r="C64" s="1" t="s">
        <v>445</v>
      </c>
      <c r="D64" s="1" t="s">
        <v>786</v>
      </c>
      <c r="E64" s="1" t="s">
        <v>443</v>
      </c>
      <c r="F64" s="29" t="s">
        <v>898</v>
      </c>
      <c r="G64" s="61">
        <f t="shared" si="3"/>
        <v>0</v>
      </c>
      <c r="H64" s="159">
        <v>0</v>
      </c>
      <c r="I64" s="125"/>
      <c r="J64" s="159">
        <v>0</v>
      </c>
      <c r="K64" s="126"/>
      <c r="L64" s="126"/>
      <c r="M64" s="125"/>
    </row>
    <row r="65" spans="1:13" ht="39.75" customHeight="1">
      <c r="A65" s="108" t="s">
        <v>899</v>
      </c>
      <c r="B65" s="109"/>
      <c r="C65" s="19" t="s">
        <v>446</v>
      </c>
      <c r="D65" s="19" t="s">
        <v>792</v>
      </c>
      <c r="E65" s="19" t="s">
        <v>792</v>
      </c>
      <c r="F65" s="32" t="s">
        <v>900</v>
      </c>
      <c r="G65" s="59">
        <f aca="true" t="shared" si="4" ref="G65:G99">H65+J65</f>
        <v>165660.39500000002</v>
      </c>
      <c r="H65" s="157">
        <f>H66+H69+H74+H81+H85+H93+H91+H98+H106</f>
        <v>67371.095</v>
      </c>
      <c r="I65" s="111"/>
      <c r="J65" s="157">
        <f>J66+J69+J74+J81+J85+J91+J93+J98+J106</f>
        <v>98289.3</v>
      </c>
      <c r="K65" s="112"/>
      <c r="L65" s="112"/>
      <c r="M65" s="111"/>
    </row>
    <row r="66" spans="1:13" s="22" customFormat="1" ht="27" customHeight="1">
      <c r="A66" s="115" t="s">
        <v>901</v>
      </c>
      <c r="B66" s="116"/>
      <c r="C66" s="8" t="s">
        <v>446</v>
      </c>
      <c r="D66" s="8" t="s">
        <v>443</v>
      </c>
      <c r="E66" s="8" t="s">
        <v>792</v>
      </c>
      <c r="F66" s="31" t="s">
        <v>902</v>
      </c>
      <c r="G66" s="60">
        <f t="shared" si="4"/>
        <v>0</v>
      </c>
      <c r="H66" s="158">
        <f>H67+H68</f>
        <v>0</v>
      </c>
      <c r="I66" s="118"/>
      <c r="J66" s="158">
        <f>J67+J68</f>
        <v>0</v>
      </c>
      <c r="K66" s="119"/>
      <c r="L66" s="119"/>
      <c r="M66" s="118"/>
    </row>
    <row r="67" spans="1:13" ht="19.5" customHeight="1">
      <c r="A67" s="122" t="s">
        <v>903</v>
      </c>
      <c r="B67" s="123"/>
      <c r="C67" s="1" t="s">
        <v>446</v>
      </c>
      <c r="D67" s="1" t="s">
        <v>443</v>
      </c>
      <c r="E67" s="1" t="s">
        <v>443</v>
      </c>
      <c r="F67" s="29" t="s">
        <v>904</v>
      </c>
      <c r="G67" s="61">
        <f t="shared" si="4"/>
        <v>0</v>
      </c>
      <c r="H67" s="159">
        <v>0</v>
      </c>
      <c r="I67" s="125"/>
      <c r="J67" s="159">
        <v>0</v>
      </c>
      <c r="K67" s="126"/>
      <c r="L67" s="126"/>
      <c r="M67" s="125"/>
    </row>
    <row r="68" spans="1:13" ht="19.5" customHeight="1">
      <c r="A68" s="122" t="s">
        <v>905</v>
      </c>
      <c r="B68" s="123"/>
      <c r="C68" s="1" t="s">
        <v>446</v>
      </c>
      <c r="D68" s="1" t="s">
        <v>443</v>
      </c>
      <c r="E68" s="1" t="s">
        <v>444</v>
      </c>
      <c r="F68" s="29" t="s">
        <v>906</v>
      </c>
      <c r="G68" s="61">
        <f t="shared" si="4"/>
        <v>0</v>
      </c>
      <c r="H68" s="159">
        <v>0</v>
      </c>
      <c r="I68" s="125"/>
      <c r="J68" s="159">
        <v>0</v>
      </c>
      <c r="K68" s="126"/>
      <c r="L68" s="126"/>
      <c r="M68" s="125"/>
    </row>
    <row r="69" spans="1:13" s="22" customFormat="1" ht="30" customHeight="1">
      <c r="A69" s="115" t="s">
        <v>907</v>
      </c>
      <c r="B69" s="116"/>
      <c r="C69" s="8" t="s">
        <v>446</v>
      </c>
      <c r="D69" s="8" t="s">
        <v>444</v>
      </c>
      <c r="E69" s="8" t="s">
        <v>792</v>
      </c>
      <c r="F69" s="31" t="s">
        <v>908</v>
      </c>
      <c r="G69" s="60">
        <f t="shared" si="4"/>
        <v>3880</v>
      </c>
      <c r="H69" s="158">
        <f>H70+H71+H72+H73</f>
        <v>3880</v>
      </c>
      <c r="I69" s="118"/>
      <c r="J69" s="158">
        <f>J70+J71+J72+J73</f>
        <v>0</v>
      </c>
      <c r="K69" s="119"/>
      <c r="L69" s="119"/>
      <c r="M69" s="118"/>
    </row>
    <row r="70" spans="1:13" ht="19.5" customHeight="1">
      <c r="A70" s="122" t="s">
        <v>909</v>
      </c>
      <c r="B70" s="123"/>
      <c r="C70" s="1" t="s">
        <v>446</v>
      </c>
      <c r="D70" s="1" t="s">
        <v>444</v>
      </c>
      <c r="E70" s="1" t="s">
        <v>443</v>
      </c>
      <c r="F70" s="29" t="s">
        <v>910</v>
      </c>
      <c r="G70" s="61">
        <f t="shared" si="4"/>
        <v>3880</v>
      </c>
      <c r="H70" s="159">
        <v>3880</v>
      </c>
      <c r="I70" s="125"/>
      <c r="J70" s="159">
        <v>0</v>
      </c>
      <c r="K70" s="126"/>
      <c r="L70" s="126"/>
      <c r="M70" s="125"/>
    </row>
    <row r="71" spans="1:13" ht="19.5" customHeight="1">
      <c r="A71" s="122" t="s">
        <v>911</v>
      </c>
      <c r="B71" s="123"/>
      <c r="C71" s="1" t="s">
        <v>446</v>
      </c>
      <c r="D71" s="1" t="s">
        <v>444</v>
      </c>
      <c r="E71" s="1" t="s">
        <v>444</v>
      </c>
      <c r="F71" s="29" t="s">
        <v>912</v>
      </c>
      <c r="G71" s="61">
        <f t="shared" si="4"/>
        <v>0</v>
      </c>
      <c r="H71" s="159">
        <v>0</v>
      </c>
      <c r="I71" s="125"/>
      <c r="J71" s="159">
        <v>0</v>
      </c>
      <c r="K71" s="126"/>
      <c r="L71" s="126"/>
      <c r="M71" s="125"/>
    </row>
    <row r="72" spans="1:13" ht="19.5" customHeight="1">
      <c r="A72" s="122" t="s">
        <v>913</v>
      </c>
      <c r="B72" s="123"/>
      <c r="C72" s="1" t="s">
        <v>446</v>
      </c>
      <c r="D72" s="1" t="s">
        <v>444</v>
      </c>
      <c r="E72" s="1" t="s">
        <v>445</v>
      </c>
      <c r="F72" s="29" t="s">
        <v>914</v>
      </c>
      <c r="G72" s="61">
        <f t="shared" si="4"/>
        <v>0</v>
      </c>
      <c r="H72" s="159">
        <v>0</v>
      </c>
      <c r="I72" s="125"/>
      <c r="J72" s="159">
        <v>0</v>
      </c>
      <c r="K72" s="126"/>
      <c r="L72" s="126"/>
      <c r="M72" s="125"/>
    </row>
    <row r="73" spans="1:13" ht="19.5" customHeight="1">
      <c r="A73" s="122" t="s">
        <v>915</v>
      </c>
      <c r="B73" s="123"/>
      <c r="C73" s="1" t="s">
        <v>446</v>
      </c>
      <c r="D73" s="1" t="s">
        <v>444</v>
      </c>
      <c r="E73" s="1" t="s">
        <v>446</v>
      </c>
      <c r="F73" s="29" t="s">
        <v>916</v>
      </c>
      <c r="G73" s="61">
        <f t="shared" si="4"/>
        <v>0</v>
      </c>
      <c r="H73" s="159">
        <v>0</v>
      </c>
      <c r="I73" s="125"/>
      <c r="J73" s="159">
        <v>0</v>
      </c>
      <c r="K73" s="126"/>
      <c r="L73" s="126"/>
      <c r="M73" s="125"/>
    </row>
    <row r="74" spans="1:13" s="22" customFormat="1" ht="19.5" customHeight="1">
      <c r="A74" s="115" t="s">
        <v>917</v>
      </c>
      <c r="B74" s="116"/>
      <c r="C74" s="8" t="s">
        <v>446</v>
      </c>
      <c r="D74" s="8" t="s">
        <v>445</v>
      </c>
      <c r="E74" s="8" t="s">
        <v>792</v>
      </c>
      <c r="F74" s="31" t="s">
        <v>918</v>
      </c>
      <c r="G74" s="60">
        <f t="shared" si="4"/>
        <v>0</v>
      </c>
      <c r="H74" s="158">
        <f>SUM(H75:I80)</f>
        <v>0</v>
      </c>
      <c r="I74" s="118"/>
      <c r="J74" s="158">
        <f>SUM(J75:M80)</f>
        <v>0</v>
      </c>
      <c r="K74" s="119"/>
      <c r="L74" s="119"/>
      <c r="M74" s="118"/>
    </row>
    <row r="75" spans="1:13" ht="19.5" customHeight="1">
      <c r="A75" s="122" t="s">
        <v>919</v>
      </c>
      <c r="B75" s="123"/>
      <c r="C75" s="1" t="s">
        <v>446</v>
      </c>
      <c r="D75" s="1" t="s">
        <v>445</v>
      </c>
      <c r="E75" s="1" t="s">
        <v>443</v>
      </c>
      <c r="F75" s="29" t="s">
        <v>920</v>
      </c>
      <c r="G75" s="61">
        <f t="shared" si="4"/>
        <v>0</v>
      </c>
      <c r="H75" s="159">
        <v>0</v>
      </c>
      <c r="I75" s="125"/>
      <c r="J75" s="159">
        <v>0</v>
      </c>
      <c r="K75" s="126"/>
      <c r="L75" s="126"/>
      <c r="M75" s="125"/>
    </row>
    <row r="76" spans="1:13" ht="19.5" customHeight="1">
      <c r="A76" s="122" t="s">
        <v>921</v>
      </c>
      <c r="B76" s="123"/>
      <c r="C76" s="1" t="s">
        <v>446</v>
      </c>
      <c r="D76" s="1" t="s">
        <v>445</v>
      </c>
      <c r="E76" s="1" t="s">
        <v>444</v>
      </c>
      <c r="F76" s="29" t="s">
        <v>922</v>
      </c>
      <c r="G76" s="61">
        <f t="shared" si="4"/>
        <v>0</v>
      </c>
      <c r="H76" s="159">
        <v>0</v>
      </c>
      <c r="I76" s="125"/>
      <c r="J76" s="159">
        <v>0</v>
      </c>
      <c r="K76" s="126"/>
      <c r="L76" s="126"/>
      <c r="M76" s="125"/>
    </row>
    <row r="77" spans="1:13" ht="19.5" customHeight="1">
      <c r="A77" s="122" t="s">
        <v>923</v>
      </c>
      <c r="B77" s="123"/>
      <c r="C77" s="1" t="s">
        <v>446</v>
      </c>
      <c r="D77" s="1" t="s">
        <v>445</v>
      </c>
      <c r="E77" s="1" t="s">
        <v>445</v>
      </c>
      <c r="F77" s="29" t="s">
        <v>924</v>
      </c>
      <c r="G77" s="61">
        <f t="shared" si="4"/>
        <v>0</v>
      </c>
      <c r="H77" s="159">
        <v>0</v>
      </c>
      <c r="I77" s="125"/>
      <c r="J77" s="159">
        <v>0</v>
      </c>
      <c r="K77" s="126"/>
      <c r="L77" s="126"/>
      <c r="M77" s="125"/>
    </row>
    <row r="78" spans="1:13" ht="19.5" customHeight="1">
      <c r="A78" s="122" t="s">
        <v>925</v>
      </c>
      <c r="B78" s="123"/>
      <c r="C78" s="1" t="s">
        <v>446</v>
      </c>
      <c r="D78" s="1" t="s">
        <v>445</v>
      </c>
      <c r="E78" s="1" t="s">
        <v>446</v>
      </c>
      <c r="F78" s="29" t="s">
        <v>926</v>
      </c>
      <c r="G78" s="61">
        <f t="shared" si="4"/>
        <v>0</v>
      </c>
      <c r="H78" s="159">
        <v>0</v>
      </c>
      <c r="I78" s="125"/>
      <c r="J78" s="159">
        <v>0</v>
      </c>
      <c r="K78" s="126"/>
      <c r="L78" s="126"/>
      <c r="M78" s="125"/>
    </row>
    <row r="79" spans="1:13" ht="19.5" customHeight="1">
      <c r="A79" s="122" t="s">
        <v>927</v>
      </c>
      <c r="B79" s="123"/>
      <c r="C79" s="1" t="s">
        <v>446</v>
      </c>
      <c r="D79" s="1" t="s">
        <v>445</v>
      </c>
      <c r="E79" s="1" t="s">
        <v>447</v>
      </c>
      <c r="F79" s="29" t="s">
        <v>928</v>
      </c>
      <c r="G79" s="61">
        <f t="shared" si="4"/>
        <v>0</v>
      </c>
      <c r="H79" s="159">
        <v>0</v>
      </c>
      <c r="I79" s="125"/>
      <c r="J79" s="159">
        <v>0</v>
      </c>
      <c r="K79" s="126"/>
      <c r="L79" s="126"/>
      <c r="M79" s="125"/>
    </row>
    <row r="80" spans="1:13" ht="19.5" customHeight="1">
      <c r="A80" s="122" t="s">
        <v>929</v>
      </c>
      <c r="B80" s="123"/>
      <c r="C80" s="1" t="s">
        <v>446</v>
      </c>
      <c r="D80" s="1" t="s">
        <v>445</v>
      </c>
      <c r="E80" s="1" t="s">
        <v>448</v>
      </c>
      <c r="F80" s="29" t="s">
        <v>930</v>
      </c>
      <c r="G80" s="61">
        <f t="shared" si="4"/>
        <v>0</v>
      </c>
      <c r="H80" s="159">
        <v>0</v>
      </c>
      <c r="I80" s="125"/>
      <c r="J80" s="159">
        <v>0</v>
      </c>
      <c r="K80" s="126"/>
      <c r="L80" s="126"/>
      <c r="M80" s="125"/>
    </row>
    <row r="81" spans="1:13" s="22" customFormat="1" ht="30" customHeight="1">
      <c r="A81" s="115" t="s">
        <v>931</v>
      </c>
      <c r="B81" s="116"/>
      <c r="C81" s="8" t="s">
        <v>446</v>
      </c>
      <c r="D81" s="8" t="s">
        <v>446</v>
      </c>
      <c r="E81" s="8" t="s">
        <v>792</v>
      </c>
      <c r="F81" s="31" t="s">
        <v>932</v>
      </c>
      <c r="G81" s="60">
        <f t="shared" si="4"/>
        <v>0</v>
      </c>
      <c r="H81" s="158">
        <f>H82+H83+H84</f>
        <v>0</v>
      </c>
      <c r="I81" s="118"/>
      <c r="J81" s="158">
        <f>J82+J83+J84</f>
        <v>0</v>
      </c>
      <c r="K81" s="119"/>
      <c r="L81" s="119"/>
      <c r="M81" s="118"/>
    </row>
    <row r="82" spans="1:13" ht="24" customHeight="1">
      <c r="A82" s="122" t="s">
        <v>933</v>
      </c>
      <c r="B82" s="123"/>
      <c r="C82" s="1" t="s">
        <v>446</v>
      </c>
      <c r="D82" s="1" t="s">
        <v>446</v>
      </c>
      <c r="E82" s="1" t="s">
        <v>443</v>
      </c>
      <c r="F82" s="29" t="s">
        <v>934</v>
      </c>
      <c r="G82" s="61">
        <f t="shared" si="4"/>
        <v>0</v>
      </c>
      <c r="H82" s="159">
        <v>0</v>
      </c>
      <c r="I82" s="125"/>
      <c r="J82" s="159">
        <v>0</v>
      </c>
      <c r="K82" s="126"/>
      <c r="L82" s="126"/>
      <c r="M82" s="125"/>
    </row>
    <row r="83" spans="1:13" ht="19.5" customHeight="1">
      <c r="A83" s="122" t="s">
        <v>935</v>
      </c>
      <c r="B83" s="123"/>
      <c r="C83" s="1" t="s">
        <v>446</v>
      </c>
      <c r="D83" s="1" t="s">
        <v>446</v>
      </c>
      <c r="E83" s="1" t="s">
        <v>444</v>
      </c>
      <c r="F83" s="29" t="s">
        <v>936</v>
      </c>
      <c r="G83" s="61">
        <f t="shared" si="4"/>
        <v>0</v>
      </c>
      <c r="H83" s="159">
        <v>0</v>
      </c>
      <c r="I83" s="125"/>
      <c r="J83" s="159">
        <v>0</v>
      </c>
      <c r="K83" s="126"/>
      <c r="L83" s="126"/>
      <c r="M83" s="125"/>
    </row>
    <row r="84" spans="1:13" ht="19.5" customHeight="1">
      <c r="A84" s="122" t="s">
        <v>937</v>
      </c>
      <c r="B84" s="123"/>
      <c r="C84" s="1" t="s">
        <v>446</v>
      </c>
      <c r="D84" s="1" t="s">
        <v>446</v>
      </c>
      <c r="E84" s="1" t="s">
        <v>445</v>
      </c>
      <c r="F84" s="29" t="s">
        <v>938</v>
      </c>
      <c r="G84" s="61">
        <f t="shared" si="4"/>
        <v>0</v>
      </c>
      <c r="H84" s="159">
        <v>0</v>
      </c>
      <c r="I84" s="125"/>
      <c r="J84" s="159">
        <v>0</v>
      </c>
      <c r="K84" s="126"/>
      <c r="L84" s="126"/>
      <c r="M84" s="125"/>
    </row>
    <row r="85" spans="1:13" s="22" customFormat="1" ht="19.5" customHeight="1">
      <c r="A85" s="115" t="s">
        <v>939</v>
      </c>
      <c r="B85" s="116"/>
      <c r="C85" s="8" t="s">
        <v>446</v>
      </c>
      <c r="D85" s="8" t="s">
        <v>447</v>
      </c>
      <c r="E85" s="8" t="s">
        <v>792</v>
      </c>
      <c r="F85" s="31" t="s">
        <v>940</v>
      </c>
      <c r="G85" s="60">
        <f t="shared" si="4"/>
        <v>175569.045</v>
      </c>
      <c r="H85" s="158">
        <f>SUM(H86:I90)</f>
        <v>59022.445</v>
      </c>
      <c r="I85" s="118"/>
      <c r="J85" s="158">
        <f>SUM(J86:M90)</f>
        <v>116546.6</v>
      </c>
      <c r="K85" s="119"/>
      <c r="L85" s="119"/>
      <c r="M85" s="118"/>
    </row>
    <row r="86" spans="1:13" ht="19.5" customHeight="1">
      <c r="A86" s="122" t="s">
        <v>941</v>
      </c>
      <c r="B86" s="123"/>
      <c r="C86" s="1" t="s">
        <v>446</v>
      </c>
      <c r="D86" s="1" t="s">
        <v>447</v>
      </c>
      <c r="E86" s="1" t="s">
        <v>443</v>
      </c>
      <c r="F86" s="29" t="s">
        <v>942</v>
      </c>
      <c r="G86" s="61">
        <f t="shared" si="4"/>
        <v>14498.97</v>
      </c>
      <c r="H86" s="159">
        <v>14498.97</v>
      </c>
      <c r="I86" s="125"/>
      <c r="J86" s="159">
        <v>0</v>
      </c>
      <c r="K86" s="126"/>
      <c r="L86" s="126"/>
      <c r="M86" s="125"/>
    </row>
    <row r="87" spans="1:13" ht="19.5" customHeight="1">
      <c r="A87" s="122" t="s">
        <v>943</v>
      </c>
      <c r="B87" s="123"/>
      <c r="C87" s="1" t="s">
        <v>446</v>
      </c>
      <c r="D87" s="1" t="s">
        <v>447</v>
      </c>
      <c r="E87" s="1" t="s">
        <v>444</v>
      </c>
      <c r="F87" s="29" t="s">
        <v>944</v>
      </c>
      <c r="G87" s="61">
        <f t="shared" si="4"/>
        <v>0</v>
      </c>
      <c r="H87" s="159">
        <v>0</v>
      </c>
      <c r="I87" s="125"/>
      <c r="J87" s="159">
        <v>0</v>
      </c>
      <c r="K87" s="126"/>
      <c r="L87" s="126"/>
      <c r="M87" s="125"/>
    </row>
    <row r="88" spans="1:13" ht="19.5" customHeight="1">
      <c r="A88" s="122" t="s">
        <v>945</v>
      </c>
      <c r="B88" s="123"/>
      <c r="C88" s="1" t="s">
        <v>446</v>
      </c>
      <c r="D88" s="1" t="s">
        <v>447</v>
      </c>
      <c r="E88" s="1" t="s">
        <v>445</v>
      </c>
      <c r="F88" s="29" t="s">
        <v>946</v>
      </c>
      <c r="G88" s="61">
        <f t="shared" si="4"/>
        <v>0</v>
      </c>
      <c r="H88" s="159">
        <v>0</v>
      </c>
      <c r="I88" s="125"/>
      <c r="J88" s="159">
        <v>0</v>
      </c>
      <c r="K88" s="126"/>
      <c r="L88" s="126"/>
      <c r="M88" s="125"/>
    </row>
    <row r="89" spans="1:13" ht="19.5" customHeight="1">
      <c r="A89" s="122" t="s">
        <v>947</v>
      </c>
      <c r="B89" s="123"/>
      <c r="C89" s="1" t="s">
        <v>446</v>
      </c>
      <c r="D89" s="1" t="s">
        <v>447</v>
      </c>
      <c r="E89" s="1" t="s">
        <v>446</v>
      </c>
      <c r="F89" s="29" t="s">
        <v>948</v>
      </c>
      <c r="G89" s="61">
        <f t="shared" si="4"/>
        <v>0</v>
      </c>
      <c r="H89" s="159">
        <v>0</v>
      </c>
      <c r="I89" s="125"/>
      <c r="J89" s="159">
        <v>0</v>
      </c>
      <c r="K89" s="126"/>
      <c r="L89" s="126"/>
      <c r="M89" s="125"/>
    </row>
    <row r="90" spans="1:13" ht="19.5" customHeight="1">
      <c r="A90" s="122" t="s">
        <v>949</v>
      </c>
      <c r="B90" s="123"/>
      <c r="C90" s="1" t="s">
        <v>446</v>
      </c>
      <c r="D90" s="1" t="s">
        <v>447</v>
      </c>
      <c r="E90" s="1" t="s">
        <v>447</v>
      </c>
      <c r="F90" s="29" t="s">
        <v>950</v>
      </c>
      <c r="G90" s="61">
        <f t="shared" si="4"/>
        <v>161070.075</v>
      </c>
      <c r="H90" s="159">
        <v>44523.475</v>
      </c>
      <c r="I90" s="125"/>
      <c r="J90" s="159">
        <v>116546.6</v>
      </c>
      <c r="K90" s="126"/>
      <c r="L90" s="126"/>
      <c r="M90" s="125"/>
    </row>
    <row r="91" spans="1:13" s="22" customFormat="1" ht="19.5" customHeight="1">
      <c r="A91" s="115" t="s">
        <v>951</v>
      </c>
      <c r="B91" s="116"/>
      <c r="C91" s="8" t="s">
        <v>446</v>
      </c>
      <c r="D91" s="8" t="s">
        <v>448</v>
      </c>
      <c r="E91" s="8" t="s">
        <v>792</v>
      </c>
      <c r="F91" s="31" t="s">
        <v>952</v>
      </c>
      <c r="G91" s="60">
        <f t="shared" si="4"/>
        <v>0</v>
      </c>
      <c r="H91" s="158">
        <f>H92</f>
        <v>0</v>
      </c>
      <c r="I91" s="118"/>
      <c r="J91" s="158">
        <f>J92</f>
        <v>0</v>
      </c>
      <c r="K91" s="119"/>
      <c r="L91" s="119"/>
      <c r="M91" s="118"/>
    </row>
    <row r="92" spans="1:13" ht="19.5" customHeight="1">
      <c r="A92" s="122" t="s">
        <v>953</v>
      </c>
      <c r="B92" s="123"/>
      <c r="C92" s="1" t="s">
        <v>446</v>
      </c>
      <c r="D92" s="1" t="s">
        <v>448</v>
      </c>
      <c r="E92" s="1" t="s">
        <v>443</v>
      </c>
      <c r="F92" s="29" t="s">
        <v>954</v>
      </c>
      <c r="G92" s="61">
        <f t="shared" si="4"/>
        <v>0</v>
      </c>
      <c r="H92" s="159">
        <v>0</v>
      </c>
      <c r="I92" s="125"/>
      <c r="J92" s="159">
        <v>0</v>
      </c>
      <c r="K92" s="126"/>
      <c r="L92" s="126"/>
      <c r="M92" s="125"/>
    </row>
    <row r="93" spans="1:13" s="22" customFormat="1" ht="19.5" customHeight="1">
      <c r="A93" s="115" t="s">
        <v>955</v>
      </c>
      <c r="B93" s="116"/>
      <c r="C93" s="8" t="s">
        <v>446</v>
      </c>
      <c r="D93" s="8" t="s">
        <v>786</v>
      </c>
      <c r="E93" s="8" t="s">
        <v>792</v>
      </c>
      <c r="F93" s="31" t="s">
        <v>956</v>
      </c>
      <c r="G93" s="60">
        <f t="shared" si="4"/>
        <v>4468.65</v>
      </c>
      <c r="H93" s="158">
        <f>SUM(H94:I97)</f>
        <v>4468.65</v>
      </c>
      <c r="I93" s="118"/>
      <c r="J93" s="158">
        <f>SUM(J94:M97)</f>
        <v>0</v>
      </c>
      <c r="K93" s="119"/>
      <c r="L93" s="119"/>
      <c r="M93" s="118"/>
    </row>
    <row r="94" spans="1:13" ht="27" customHeight="1">
      <c r="A94" s="122" t="s">
        <v>957</v>
      </c>
      <c r="B94" s="123"/>
      <c r="C94" s="1" t="s">
        <v>446</v>
      </c>
      <c r="D94" s="1" t="s">
        <v>786</v>
      </c>
      <c r="E94" s="1" t="s">
        <v>443</v>
      </c>
      <c r="F94" s="29" t="s">
        <v>958</v>
      </c>
      <c r="G94" s="61">
        <f t="shared" si="4"/>
        <v>0</v>
      </c>
      <c r="H94" s="159">
        <v>0</v>
      </c>
      <c r="I94" s="125"/>
      <c r="J94" s="159">
        <v>0</v>
      </c>
      <c r="K94" s="126"/>
      <c r="L94" s="126"/>
      <c r="M94" s="125"/>
    </row>
    <row r="95" spans="1:13" ht="19.5" customHeight="1">
      <c r="A95" s="122" t="s">
        <v>959</v>
      </c>
      <c r="B95" s="123"/>
      <c r="C95" s="1" t="s">
        <v>446</v>
      </c>
      <c r="D95" s="1" t="s">
        <v>786</v>
      </c>
      <c r="E95" s="1" t="s">
        <v>444</v>
      </c>
      <c r="F95" s="29" t="s">
        <v>960</v>
      </c>
      <c r="G95" s="61">
        <f t="shared" si="4"/>
        <v>0</v>
      </c>
      <c r="H95" s="159">
        <v>0</v>
      </c>
      <c r="I95" s="125"/>
      <c r="J95" s="159">
        <v>0</v>
      </c>
      <c r="K95" s="126"/>
      <c r="L95" s="126"/>
      <c r="M95" s="125"/>
    </row>
    <row r="96" spans="1:13" ht="19.5" customHeight="1">
      <c r="A96" s="122" t="s">
        <v>961</v>
      </c>
      <c r="B96" s="123"/>
      <c r="C96" s="1" t="s">
        <v>446</v>
      </c>
      <c r="D96" s="1" t="s">
        <v>786</v>
      </c>
      <c r="E96" s="1" t="s">
        <v>445</v>
      </c>
      <c r="F96" s="29" t="s">
        <v>962</v>
      </c>
      <c r="G96" s="61">
        <f t="shared" si="4"/>
        <v>4468.65</v>
      </c>
      <c r="H96" s="159">
        <v>4468.65</v>
      </c>
      <c r="I96" s="125"/>
      <c r="J96" s="159">
        <v>0</v>
      </c>
      <c r="K96" s="126"/>
      <c r="L96" s="126"/>
      <c r="M96" s="125"/>
    </row>
    <row r="97" spans="1:13" ht="19.5" customHeight="1">
      <c r="A97" s="122" t="s">
        <v>963</v>
      </c>
      <c r="B97" s="123"/>
      <c r="C97" s="1" t="s">
        <v>446</v>
      </c>
      <c r="D97" s="1" t="s">
        <v>786</v>
      </c>
      <c r="E97" s="1" t="s">
        <v>446</v>
      </c>
      <c r="F97" s="29" t="s">
        <v>964</v>
      </c>
      <c r="G97" s="61">
        <f t="shared" si="4"/>
        <v>0</v>
      </c>
      <c r="H97" s="159">
        <v>0</v>
      </c>
      <c r="I97" s="125"/>
      <c r="J97" s="159">
        <v>0</v>
      </c>
      <c r="K97" s="126"/>
      <c r="L97" s="126"/>
      <c r="M97" s="125"/>
    </row>
    <row r="98" spans="1:13" s="22" customFormat="1" ht="30" customHeight="1">
      <c r="A98" s="115" t="s">
        <v>965</v>
      </c>
      <c r="B98" s="116"/>
      <c r="C98" s="8" t="s">
        <v>446</v>
      </c>
      <c r="D98" s="8" t="s">
        <v>787</v>
      </c>
      <c r="E98" s="8" t="s">
        <v>792</v>
      </c>
      <c r="F98" s="31" t="s">
        <v>966</v>
      </c>
      <c r="G98" s="60">
        <f t="shared" si="4"/>
        <v>0</v>
      </c>
      <c r="H98" s="158">
        <f>SUM(H99:I105)</f>
        <v>0</v>
      </c>
      <c r="I98" s="118"/>
      <c r="J98" s="158">
        <f>SUM(J99:M105)</f>
        <v>0</v>
      </c>
      <c r="K98" s="119"/>
      <c r="L98" s="119"/>
      <c r="M98" s="118"/>
    </row>
    <row r="99" spans="1:13" ht="30" customHeight="1">
      <c r="A99" s="122" t="s">
        <v>967</v>
      </c>
      <c r="B99" s="123"/>
      <c r="C99" s="1" t="s">
        <v>446</v>
      </c>
      <c r="D99" s="1" t="s">
        <v>787</v>
      </c>
      <c r="E99" s="1" t="s">
        <v>443</v>
      </c>
      <c r="F99" s="29" t="s">
        <v>968</v>
      </c>
      <c r="G99" s="61">
        <f t="shared" si="4"/>
        <v>0</v>
      </c>
      <c r="H99" s="159">
        <v>0</v>
      </c>
      <c r="I99" s="125"/>
      <c r="J99" s="159">
        <v>0</v>
      </c>
      <c r="K99" s="126"/>
      <c r="L99" s="126"/>
      <c r="M99" s="125"/>
    </row>
    <row r="100" spans="1:13" ht="30" customHeight="1">
      <c r="A100" s="122" t="s">
        <v>969</v>
      </c>
      <c r="B100" s="123"/>
      <c r="C100" s="1" t="s">
        <v>446</v>
      </c>
      <c r="D100" s="1" t="s">
        <v>787</v>
      </c>
      <c r="E100" s="1" t="s">
        <v>444</v>
      </c>
      <c r="F100" s="29" t="s">
        <v>970</v>
      </c>
      <c r="G100" s="61">
        <f aca="true" t="shared" si="5" ref="G100:G105">H100+J100</f>
        <v>0</v>
      </c>
      <c r="H100" s="159">
        <v>0</v>
      </c>
      <c r="I100" s="125"/>
      <c r="J100" s="159">
        <v>0</v>
      </c>
      <c r="K100" s="126"/>
      <c r="L100" s="126"/>
      <c r="M100" s="125"/>
    </row>
    <row r="101" spans="1:13" ht="30" customHeight="1">
      <c r="A101" s="122" t="s">
        <v>971</v>
      </c>
      <c r="B101" s="123"/>
      <c r="C101" s="1" t="s">
        <v>446</v>
      </c>
      <c r="D101" s="1" t="s">
        <v>787</v>
      </c>
      <c r="E101" s="1" t="s">
        <v>445</v>
      </c>
      <c r="F101" s="29" t="s">
        <v>972</v>
      </c>
      <c r="G101" s="61">
        <f t="shared" si="5"/>
        <v>0</v>
      </c>
      <c r="H101" s="159">
        <v>0</v>
      </c>
      <c r="I101" s="125"/>
      <c r="J101" s="159">
        <v>0</v>
      </c>
      <c r="K101" s="126"/>
      <c r="L101" s="126"/>
      <c r="M101" s="125"/>
    </row>
    <row r="102" spans="1:13" ht="30" customHeight="1">
      <c r="A102" s="122" t="s">
        <v>973</v>
      </c>
      <c r="B102" s="123"/>
      <c r="C102" s="1" t="s">
        <v>446</v>
      </c>
      <c r="D102" s="1" t="s">
        <v>787</v>
      </c>
      <c r="E102" s="1" t="s">
        <v>446</v>
      </c>
      <c r="F102" s="29" t="s">
        <v>974</v>
      </c>
      <c r="G102" s="61">
        <f t="shared" si="5"/>
        <v>0</v>
      </c>
      <c r="H102" s="159">
        <v>0</v>
      </c>
      <c r="I102" s="125"/>
      <c r="J102" s="159">
        <v>0</v>
      </c>
      <c r="K102" s="126"/>
      <c r="L102" s="126"/>
      <c r="M102" s="125"/>
    </row>
    <row r="103" spans="1:13" ht="19.5" customHeight="1">
      <c r="A103" s="122" t="s">
        <v>975</v>
      </c>
      <c r="B103" s="123"/>
      <c r="C103" s="1" t="s">
        <v>446</v>
      </c>
      <c r="D103" s="1" t="s">
        <v>787</v>
      </c>
      <c r="E103" s="1" t="s">
        <v>447</v>
      </c>
      <c r="F103" s="29" t="s">
        <v>976</v>
      </c>
      <c r="G103" s="61">
        <f t="shared" si="5"/>
        <v>0</v>
      </c>
      <c r="H103" s="159">
        <v>0</v>
      </c>
      <c r="I103" s="125"/>
      <c r="J103" s="159">
        <v>0</v>
      </c>
      <c r="K103" s="126"/>
      <c r="L103" s="126"/>
      <c r="M103" s="125"/>
    </row>
    <row r="104" spans="1:13" ht="19.5" customHeight="1">
      <c r="A104" s="122" t="s">
        <v>977</v>
      </c>
      <c r="B104" s="123"/>
      <c r="C104" s="1" t="s">
        <v>446</v>
      </c>
      <c r="D104" s="1" t="s">
        <v>787</v>
      </c>
      <c r="E104" s="1" t="s">
        <v>448</v>
      </c>
      <c r="F104" s="29" t="s">
        <v>978</v>
      </c>
      <c r="G104" s="61">
        <f t="shared" si="5"/>
        <v>0</v>
      </c>
      <c r="H104" s="159">
        <v>0</v>
      </c>
      <c r="I104" s="125"/>
      <c r="J104" s="159">
        <v>0</v>
      </c>
      <c r="K104" s="126"/>
      <c r="L104" s="126"/>
      <c r="M104" s="125"/>
    </row>
    <row r="105" spans="1:13" ht="27" customHeight="1">
      <c r="A105" s="122" t="s">
        <v>979</v>
      </c>
      <c r="B105" s="123"/>
      <c r="C105" s="1" t="s">
        <v>446</v>
      </c>
      <c r="D105" s="1" t="s">
        <v>787</v>
      </c>
      <c r="E105" s="1" t="s">
        <v>786</v>
      </c>
      <c r="F105" s="29" t="s">
        <v>980</v>
      </c>
      <c r="G105" s="61">
        <f t="shared" si="5"/>
        <v>0</v>
      </c>
      <c r="H105" s="159">
        <v>0</v>
      </c>
      <c r="I105" s="125"/>
      <c r="J105" s="159">
        <v>0</v>
      </c>
      <c r="K105" s="126"/>
      <c r="L105" s="126"/>
      <c r="M105" s="125"/>
    </row>
    <row r="106" spans="1:13" s="22" customFormat="1" ht="27" customHeight="1">
      <c r="A106" s="115" t="s">
        <v>981</v>
      </c>
      <c r="B106" s="116"/>
      <c r="C106" s="8" t="s">
        <v>446</v>
      </c>
      <c r="D106" s="8" t="s">
        <v>982</v>
      </c>
      <c r="E106" s="8" t="s">
        <v>792</v>
      </c>
      <c r="F106" s="31" t="s">
        <v>983</v>
      </c>
      <c r="G106" s="60">
        <f aca="true" t="shared" si="6" ref="G106:G112">H106+J106</f>
        <v>-18257.3</v>
      </c>
      <c r="H106" s="158">
        <f>H107</f>
        <v>0</v>
      </c>
      <c r="I106" s="118"/>
      <c r="J106" s="158">
        <f>J107</f>
        <v>-18257.3</v>
      </c>
      <c r="K106" s="119"/>
      <c r="L106" s="119"/>
      <c r="M106" s="118"/>
    </row>
    <row r="107" spans="1:13" ht="19.5" customHeight="1">
      <c r="A107" s="122" t="s">
        <v>984</v>
      </c>
      <c r="B107" s="123"/>
      <c r="C107" s="1" t="s">
        <v>446</v>
      </c>
      <c r="D107" s="1" t="s">
        <v>982</v>
      </c>
      <c r="E107" s="1" t="s">
        <v>443</v>
      </c>
      <c r="F107" s="29" t="s">
        <v>985</v>
      </c>
      <c r="G107" s="61">
        <f t="shared" si="6"/>
        <v>-18257.3</v>
      </c>
      <c r="H107" s="159">
        <v>0</v>
      </c>
      <c r="I107" s="125"/>
      <c r="J107" s="159">
        <v>-18257.3</v>
      </c>
      <c r="K107" s="126"/>
      <c r="L107" s="126"/>
      <c r="M107" s="125"/>
    </row>
    <row r="108" spans="1:13" ht="39" customHeight="1">
      <c r="A108" s="108" t="s">
        <v>986</v>
      </c>
      <c r="B108" s="109"/>
      <c r="C108" s="19" t="s">
        <v>447</v>
      </c>
      <c r="D108" s="19" t="s">
        <v>792</v>
      </c>
      <c r="E108" s="19" t="s">
        <v>792</v>
      </c>
      <c r="F108" s="32" t="s">
        <v>987</v>
      </c>
      <c r="G108" s="59">
        <f t="shared" si="6"/>
        <v>96002.487</v>
      </c>
      <c r="H108" s="157">
        <f>H109+H111+H113+H115+H117+H119</f>
        <v>96002.487</v>
      </c>
      <c r="I108" s="111"/>
      <c r="J108" s="157">
        <f>J109+J111+J113+J115+J117+J119</f>
        <v>0</v>
      </c>
      <c r="K108" s="112"/>
      <c r="L108" s="112"/>
      <c r="M108" s="111"/>
    </row>
    <row r="109" spans="1:13" s="22" customFormat="1" ht="19.5" customHeight="1">
      <c r="A109" s="115" t="s">
        <v>988</v>
      </c>
      <c r="B109" s="116"/>
      <c r="C109" s="8" t="s">
        <v>447</v>
      </c>
      <c r="D109" s="8" t="s">
        <v>443</v>
      </c>
      <c r="E109" s="8" t="s">
        <v>792</v>
      </c>
      <c r="F109" s="31" t="s">
        <v>989</v>
      </c>
      <c r="G109" s="60">
        <f t="shared" si="6"/>
        <v>82462.477</v>
      </c>
      <c r="H109" s="158">
        <f>H110</f>
        <v>82462.477</v>
      </c>
      <c r="I109" s="118"/>
      <c r="J109" s="158">
        <f>J110</f>
        <v>0</v>
      </c>
      <c r="K109" s="119"/>
      <c r="L109" s="119"/>
      <c r="M109" s="118"/>
    </row>
    <row r="110" spans="1:13" ht="19.5" customHeight="1">
      <c r="A110" s="122" t="s">
        <v>990</v>
      </c>
      <c r="B110" s="123"/>
      <c r="C110" s="1" t="s">
        <v>447</v>
      </c>
      <c r="D110" s="1" t="s">
        <v>443</v>
      </c>
      <c r="E110" s="1" t="s">
        <v>443</v>
      </c>
      <c r="F110" s="29" t="s">
        <v>991</v>
      </c>
      <c r="G110" s="61">
        <f t="shared" si="6"/>
        <v>82462.477</v>
      </c>
      <c r="H110" s="159">
        <v>82462.477</v>
      </c>
      <c r="I110" s="125"/>
      <c r="J110" s="159">
        <v>0</v>
      </c>
      <c r="K110" s="126"/>
      <c r="L110" s="126"/>
      <c r="M110" s="125"/>
    </row>
    <row r="111" spans="1:13" s="22" customFormat="1" ht="19.5" customHeight="1">
      <c r="A111" s="115" t="s">
        <v>992</v>
      </c>
      <c r="B111" s="116"/>
      <c r="C111" s="8" t="s">
        <v>447</v>
      </c>
      <c r="D111" s="8" t="s">
        <v>444</v>
      </c>
      <c r="E111" s="8" t="s">
        <v>792</v>
      </c>
      <c r="F111" s="31" t="s">
        <v>993</v>
      </c>
      <c r="G111" s="60">
        <f t="shared" si="6"/>
        <v>0</v>
      </c>
      <c r="H111" s="158">
        <f>H112</f>
        <v>0</v>
      </c>
      <c r="I111" s="118"/>
      <c r="J111" s="158">
        <f>J112</f>
        <v>0</v>
      </c>
      <c r="K111" s="119"/>
      <c r="L111" s="119"/>
      <c r="M111" s="118"/>
    </row>
    <row r="112" spans="1:13" ht="19.5" customHeight="1">
      <c r="A112" s="122" t="s">
        <v>994</v>
      </c>
      <c r="B112" s="123"/>
      <c r="C112" s="1" t="s">
        <v>447</v>
      </c>
      <c r="D112" s="1" t="s">
        <v>444</v>
      </c>
      <c r="E112" s="1" t="s">
        <v>443</v>
      </c>
      <c r="F112" s="29" t="s">
        <v>995</v>
      </c>
      <c r="G112" s="61">
        <f t="shared" si="6"/>
        <v>0</v>
      </c>
      <c r="H112" s="159">
        <v>0</v>
      </c>
      <c r="I112" s="125"/>
      <c r="J112" s="159">
        <v>0</v>
      </c>
      <c r="K112" s="126"/>
      <c r="L112" s="126"/>
      <c r="M112" s="125"/>
    </row>
    <row r="113" spans="1:13" s="22" customFormat="1" ht="19.5" customHeight="1">
      <c r="A113" s="115" t="s">
        <v>996</v>
      </c>
      <c r="B113" s="116"/>
      <c r="C113" s="8" t="s">
        <v>447</v>
      </c>
      <c r="D113" s="8" t="s">
        <v>445</v>
      </c>
      <c r="E113" s="8" t="s">
        <v>792</v>
      </c>
      <c r="F113" s="31" t="s">
        <v>997</v>
      </c>
      <c r="G113" s="60">
        <f aca="true" t="shared" si="7" ref="G113:G118">H113+J113</f>
        <v>0</v>
      </c>
      <c r="H113" s="158">
        <f>H114</f>
        <v>0</v>
      </c>
      <c r="I113" s="118"/>
      <c r="J113" s="158">
        <f>J114</f>
        <v>0</v>
      </c>
      <c r="K113" s="119"/>
      <c r="L113" s="119"/>
      <c r="M113" s="118"/>
    </row>
    <row r="114" spans="1:13" ht="19.5" customHeight="1">
      <c r="A114" s="122" t="s">
        <v>998</v>
      </c>
      <c r="B114" s="123"/>
      <c r="C114" s="1" t="s">
        <v>447</v>
      </c>
      <c r="D114" s="1" t="s">
        <v>445</v>
      </c>
      <c r="E114" s="1" t="s">
        <v>443</v>
      </c>
      <c r="F114" s="29" t="s">
        <v>999</v>
      </c>
      <c r="G114" s="61">
        <f t="shared" si="7"/>
        <v>0</v>
      </c>
      <c r="H114" s="159">
        <v>0</v>
      </c>
      <c r="I114" s="125"/>
      <c r="J114" s="159">
        <v>0</v>
      </c>
      <c r="K114" s="126"/>
      <c r="L114" s="126"/>
      <c r="M114" s="125"/>
    </row>
    <row r="115" spans="1:13" s="22" customFormat="1" ht="26.25" customHeight="1">
      <c r="A115" s="115" t="s">
        <v>1000</v>
      </c>
      <c r="B115" s="116"/>
      <c r="C115" s="8" t="s">
        <v>447</v>
      </c>
      <c r="D115" s="8" t="s">
        <v>446</v>
      </c>
      <c r="E115" s="8" t="s">
        <v>792</v>
      </c>
      <c r="F115" s="31" t="s">
        <v>1001</v>
      </c>
      <c r="G115" s="60">
        <f t="shared" si="7"/>
        <v>0</v>
      </c>
      <c r="H115" s="158">
        <f>H116</f>
        <v>0</v>
      </c>
      <c r="I115" s="118"/>
      <c r="J115" s="158">
        <f>J116</f>
        <v>0</v>
      </c>
      <c r="K115" s="119"/>
      <c r="L115" s="119"/>
      <c r="M115" s="118"/>
    </row>
    <row r="116" spans="1:13" ht="19.5" customHeight="1">
      <c r="A116" s="122" t="s">
        <v>1002</v>
      </c>
      <c r="B116" s="123"/>
      <c r="C116" s="1" t="s">
        <v>447</v>
      </c>
      <c r="D116" s="1" t="s">
        <v>446</v>
      </c>
      <c r="E116" s="1" t="s">
        <v>443</v>
      </c>
      <c r="F116" s="29" t="s">
        <v>1003</v>
      </c>
      <c r="G116" s="61">
        <f t="shared" si="7"/>
        <v>0</v>
      </c>
      <c r="H116" s="159">
        <v>0</v>
      </c>
      <c r="I116" s="125"/>
      <c r="J116" s="159">
        <v>0</v>
      </c>
      <c r="K116" s="126"/>
      <c r="L116" s="126"/>
      <c r="M116" s="125"/>
    </row>
    <row r="117" spans="1:13" s="22" customFormat="1" ht="27" customHeight="1">
      <c r="A117" s="115" t="s">
        <v>1004</v>
      </c>
      <c r="B117" s="116"/>
      <c r="C117" s="8" t="s">
        <v>447</v>
      </c>
      <c r="D117" s="8" t="s">
        <v>447</v>
      </c>
      <c r="E117" s="8" t="s">
        <v>792</v>
      </c>
      <c r="F117" s="31" t="s">
        <v>1005</v>
      </c>
      <c r="G117" s="60">
        <f t="shared" si="7"/>
        <v>0</v>
      </c>
      <c r="H117" s="158">
        <f>H118</f>
        <v>0</v>
      </c>
      <c r="I117" s="118"/>
      <c r="J117" s="158">
        <f>J118</f>
        <v>0</v>
      </c>
      <c r="K117" s="119"/>
      <c r="L117" s="119"/>
      <c r="M117" s="118"/>
    </row>
    <row r="118" spans="1:13" ht="27" customHeight="1">
      <c r="A118" s="122" t="s">
        <v>1006</v>
      </c>
      <c r="B118" s="123"/>
      <c r="C118" s="1" t="s">
        <v>447</v>
      </c>
      <c r="D118" s="1" t="s">
        <v>447</v>
      </c>
      <c r="E118" s="1" t="s">
        <v>443</v>
      </c>
      <c r="F118" s="29" t="s">
        <v>1007</v>
      </c>
      <c r="G118" s="61">
        <f t="shared" si="7"/>
        <v>0</v>
      </c>
      <c r="H118" s="159">
        <v>0</v>
      </c>
      <c r="I118" s="125"/>
      <c r="J118" s="159">
        <v>0</v>
      </c>
      <c r="K118" s="126"/>
      <c r="L118" s="126"/>
      <c r="M118" s="125"/>
    </row>
    <row r="119" spans="1:13" s="22" customFormat="1" ht="27" customHeight="1">
      <c r="A119" s="115" t="s">
        <v>1008</v>
      </c>
      <c r="B119" s="116"/>
      <c r="C119" s="8" t="s">
        <v>447</v>
      </c>
      <c r="D119" s="8" t="s">
        <v>448</v>
      </c>
      <c r="E119" s="8" t="s">
        <v>792</v>
      </c>
      <c r="F119" s="31" t="s">
        <v>1009</v>
      </c>
      <c r="G119" s="60">
        <f aca="true" t="shared" si="8" ref="G119:G127">H119+J119</f>
        <v>13540.01</v>
      </c>
      <c r="H119" s="158">
        <f>H120</f>
        <v>13540.01</v>
      </c>
      <c r="I119" s="118"/>
      <c r="J119" s="158">
        <f>J120</f>
        <v>0</v>
      </c>
      <c r="K119" s="119"/>
      <c r="L119" s="119"/>
      <c r="M119" s="118"/>
    </row>
    <row r="120" spans="1:13" ht="19.5" customHeight="1">
      <c r="A120" s="122" t="s">
        <v>1010</v>
      </c>
      <c r="B120" s="123"/>
      <c r="C120" s="1" t="s">
        <v>447</v>
      </c>
      <c r="D120" s="1" t="s">
        <v>448</v>
      </c>
      <c r="E120" s="1" t="s">
        <v>443</v>
      </c>
      <c r="F120" s="29" t="s">
        <v>1011</v>
      </c>
      <c r="G120" s="61">
        <f t="shared" si="8"/>
        <v>13540.01</v>
      </c>
      <c r="H120" s="159">
        <v>13540.01</v>
      </c>
      <c r="I120" s="125"/>
      <c r="J120" s="159">
        <v>0</v>
      </c>
      <c r="K120" s="126"/>
      <c r="L120" s="126"/>
      <c r="M120" s="125"/>
    </row>
    <row r="121" spans="1:13" ht="38.25" customHeight="1">
      <c r="A121" s="108" t="s">
        <v>1012</v>
      </c>
      <c r="B121" s="109"/>
      <c r="C121" s="19" t="s">
        <v>448</v>
      </c>
      <c r="D121" s="19" t="s">
        <v>792</v>
      </c>
      <c r="E121" s="19" t="s">
        <v>792</v>
      </c>
      <c r="F121" s="32" t="s">
        <v>1013</v>
      </c>
      <c r="G121" s="59">
        <f t="shared" si="8"/>
        <v>202288.309</v>
      </c>
      <c r="H121" s="157">
        <f>H122+H124+H126+H128+H130+H132</f>
        <v>58508.308999999994</v>
      </c>
      <c r="I121" s="111"/>
      <c r="J121" s="157">
        <f>J122+J124+J126+J128+J130+J132</f>
        <v>143780</v>
      </c>
      <c r="K121" s="112"/>
      <c r="L121" s="112"/>
      <c r="M121" s="111"/>
    </row>
    <row r="122" spans="1:13" s="22" customFormat="1" ht="19.5" customHeight="1">
      <c r="A122" s="115" t="s">
        <v>1014</v>
      </c>
      <c r="B122" s="116"/>
      <c r="C122" s="8" t="s">
        <v>448</v>
      </c>
      <c r="D122" s="8" t="s">
        <v>443</v>
      </c>
      <c r="E122" s="8" t="s">
        <v>792</v>
      </c>
      <c r="F122" s="31" t="s">
        <v>1015</v>
      </c>
      <c r="G122" s="60">
        <f t="shared" si="8"/>
        <v>19628.364999999998</v>
      </c>
      <c r="H122" s="158">
        <f>H123</f>
        <v>19628.364999999998</v>
      </c>
      <c r="I122" s="118"/>
      <c r="J122" s="158">
        <f>J123</f>
        <v>0</v>
      </c>
      <c r="K122" s="119"/>
      <c r="L122" s="119"/>
      <c r="M122" s="118"/>
    </row>
    <row r="123" spans="1:13" ht="19.5" customHeight="1">
      <c r="A123" s="122" t="s">
        <v>1016</v>
      </c>
      <c r="B123" s="123"/>
      <c r="C123" s="1" t="s">
        <v>448</v>
      </c>
      <c r="D123" s="1" t="s">
        <v>443</v>
      </c>
      <c r="E123" s="1" t="s">
        <v>443</v>
      </c>
      <c r="F123" s="29" t="s">
        <v>1017</v>
      </c>
      <c r="G123" s="61">
        <f t="shared" si="8"/>
        <v>19628.364999999998</v>
      </c>
      <c r="H123" s="159">
        <v>19628.364999999998</v>
      </c>
      <c r="I123" s="125"/>
      <c r="J123" s="159">
        <v>0</v>
      </c>
      <c r="K123" s="126"/>
      <c r="L123" s="126"/>
      <c r="M123" s="125"/>
    </row>
    <row r="124" spans="1:13" s="22" customFormat="1" ht="19.5" customHeight="1">
      <c r="A124" s="115" t="s">
        <v>1018</v>
      </c>
      <c r="B124" s="116"/>
      <c r="C124" s="8" t="s">
        <v>448</v>
      </c>
      <c r="D124" s="8" t="s">
        <v>444</v>
      </c>
      <c r="E124" s="8" t="s">
        <v>792</v>
      </c>
      <c r="F124" s="31" t="s">
        <v>1019</v>
      </c>
      <c r="G124" s="60">
        <f t="shared" si="8"/>
        <v>2750</v>
      </c>
      <c r="H124" s="158">
        <f>H125</f>
        <v>2750</v>
      </c>
      <c r="I124" s="118"/>
      <c r="J124" s="158">
        <f>J125</f>
        <v>0</v>
      </c>
      <c r="K124" s="119"/>
      <c r="L124" s="119"/>
      <c r="M124" s="118"/>
    </row>
    <row r="125" spans="1:13" ht="19.5" customHeight="1">
      <c r="A125" s="122" t="s">
        <v>1020</v>
      </c>
      <c r="B125" s="123"/>
      <c r="C125" s="1" t="s">
        <v>448</v>
      </c>
      <c r="D125" s="1" t="s">
        <v>444</v>
      </c>
      <c r="E125" s="1" t="s">
        <v>443</v>
      </c>
      <c r="F125" s="29" t="s">
        <v>1021</v>
      </c>
      <c r="G125" s="61">
        <f t="shared" si="8"/>
        <v>2750</v>
      </c>
      <c r="H125" s="159">
        <v>2750</v>
      </c>
      <c r="I125" s="125"/>
      <c r="J125" s="159">
        <v>0</v>
      </c>
      <c r="K125" s="126"/>
      <c r="L125" s="126"/>
      <c r="M125" s="125"/>
    </row>
    <row r="126" spans="1:13" s="22" customFormat="1" ht="19.5" customHeight="1">
      <c r="A126" s="115" t="s">
        <v>1022</v>
      </c>
      <c r="B126" s="116"/>
      <c r="C126" s="8" t="s">
        <v>448</v>
      </c>
      <c r="D126" s="8" t="s">
        <v>445</v>
      </c>
      <c r="E126" s="8" t="s">
        <v>792</v>
      </c>
      <c r="F126" s="31" t="s">
        <v>1023</v>
      </c>
      <c r="G126" s="60">
        <f t="shared" si="8"/>
        <v>68913.6</v>
      </c>
      <c r="H126" s="158">
        <f>H127</f>
        <v>5133.6</v>
      </c>
      <c r="I126" s="118"/>
      <c r="J126" s="158">
        <f>J127</f>
        <v>63780</v>
      </c>
      <c r="K126" s="119"/>
      <c r="L126" s="119"/>
      <c r="M126" s="118"/>
    </row>
    <row r="127" spans="1:13" ht="19.5" customHeight="1">
      <c r="A127" s="122" t="s">
        <v>1024</v>
      </c>
      <c r="B127" s="123"/>
      <c r="C127" s="1" t="s">
        <v>448</v>
      </c>
      <c r="D127" s="1" t="s">
        <v>445</v>
      </c>
      <c r="E127" s="1" t="s">
        <v>443</v>
      </c>
      <c r="F127" s="29" t="s">
        <v>1025</v>
      </c>
      <c r="G127" s="61">
        <f t="shared" si="8"/>
        <v>68913.6</v>
      </c>
      <c r="H127" s="159">
        <v>5133.6</v>
      </c>
      <c r="I127" s="125"/>
      <c r="J127" s="159">
        <v>63780</v>
      </c>
      <c r="K127" s="126"/>
      <c r="L127" s="126"/>
      <c r="M127" s="125"/>
    </row>
    <row r="128" spans="1:13" s="22" customFormat="1" ht="19.5" customHeight="1">
      <c r="A128" s="115" t="s">
        <v>1026</v>
      </c>
      <c r="B128" s="116"/>
      <c r="C128" s="8" t="s">
        <v>448</v>
      </c>
      <c r="D128" s="8" t="s">
        <v>446</v>
      </c>
      <c r="E128" s="8" t="s">
        <v>792</v>
      </c>
      <c r="F128" s="31" t="s">
        <v>1027</v>
      </c>
      <c r="G128" s="60">
        <f>G129</f>
        <v>110996.344</v>
      </c>
      <c r="H128" s="158">
        <f>H129</f>
        <v>30996.344</v>
      </c>
      <c r="I128" s="118"/>
      <c r="J128" s="158">
        <f>J129</f>
        <v>80000</v>
      </c>
      <c r="K128" s="119"/>
      <c r="L128" s="119"/>
      <c r="M128" s="118"/>
    </row>
    <row r="129" spans="1:13" ht="19.5" customHeight="1">
      <c r="A129" s="122" t="s">
        <v>1028</v>
      </c>
      <c r="B129" s="123"/>
      <c r="C129" s="1" t="s">
        <v>448</v>
      </c>
      <c r="D129" s="1" t="s">
        <v>446</v>
      </c>
      <c r="E129" s="1" t="s">
        <v>443</v>
      </c>
      <c r="F129" s="29" t="s">
        <v>1029</v>
      </c>
      <c r="G129" s="61">
        <f aca="true" t="shared" si="9" ref="G129:G160">H129+J129</f>
        <v>110996.344</v>
      </c>
      <c r="H129" s="159">
        <v>30996.344</v>
      </c>
      <c r="I129" s="125"/>
      <c r="J129" s="159">
        <v>80000</v>
      </c>
      <c r="K129" s="126"/>
      <c r="L129" s="126"/>
      <c r="M129" s="125"/>
    </row>
    <row r="130" spans="1:13" s="22" customFormat="1" ht="42" customHeight="1">
      <c r="A130" s="115" t="s">
        <v>1030</v>
      </c>
      <c r="B130" s="116"/>
      <c r="C130" s="8" t="s">
        <v>448</v>
      </c>
      <c r="D130" s="8" t="s">
        <v>447</v>
      </c>
      <c r="E130" s="8" t="s">
        <v>792</v>
      </c>
      <c r="F130" s="31" t="s">
        <v>1031</v>
      </c>
      <c r="G130" s="60">
        <f t="shared" si="9"/>
        <v>0</v>
      </c>
      <c r="H130" s="158">
        <f>H131</f>
        <v>0</v>
      </c>
      <c r="I130" s="118"/>
      <c r="J130" s="158">
        <f>J131</f>
        <v>0</v>
      </c>
      <c r="K130" s="119"/>
      <c r="L130" s="119"/>
      <c r="M130" s="118"/>
    </row>
    <row r="131" spans="1:13" ht="29.25" customHeight="1">
      <c r="A131" s="122" t="s">
        <v>1032</v>
      </c>
      <c r="B131" s="123"/>
      <c r="C131" s="1" t="s">
        <v>448</v>
      </c>
      <c r="D131" s="1" t="s">
        <v>447</v>
      </c>
      <c r="E131" s="1" t="s">
        <v>443</v>
      </c>
      <c r="F131" s="29" t="s">
        <v>1033</v>
      </c>
      <c r="G131" s="61">
        <f t="shared" si="9"/>
        <v>0</v>
      </c>
      <c r="H131" s="159">
        <v>0</v>
      </c>
      <c r="I131" s="125"/>
      <c r="J131" s="159">
        <v>0</v>
      </c>
      <c r="K131" s="126"/>
      <c r="L131" s="126"/>
      <c r="M131" s="125"/>
    </row>
    <row r="132" spans="1:13" s="22" customFormat="1" ht="29.25" customHeight="1">
      <c r="A132" s="115" t="s">
        <v>1034</v>
      </c>
      <c r="B132" s="116"/>
      <c r="C132" s="8" t="s">
        <v>448</v>
      </c>
      <c r="D132" s="8" t="s">
        <v>448</v>
      </c>
      <c r="E132" s="8" t="s">
        <v>792</v>
      </c>
      <c r="F132" s="31" t="s">
        <v>1035</v>
      </c>
      <c r="G132" s="60">
        <f t="shared" si="9"/>
        <v>0</v>
      </c>
      <c r="H132" s="158">
        <f>H133</f>
        <v>0</v>
      </c>
      <c r="I132" s="118"/>
      <c r="J132" s="158">
        <f>J133</f>
        <v>0</v>
      </c>
      <c r="K132" s="119"/>
      <c r="L132" s="119"/>
      <c r="M132" s="118"/>
    </row>
    <row r="133" spans="1:13" ht="29.25" customHeight="1">
      <c r="A133" s="122" t="s">
        <v>1036</v>
      </c>
      <c r="B133" s="123"/>
      <c r="C133" s="1" t="s">
        <v>448</v>
      </c>
      <c r="D133" s="1" t="s">
        <v>448</v>
      </c>
      <c r="E133" s="1" t="s">
        <v>443</v>
      </c>
      <c r="F133" s="29" t="s">
        <v>1037</v>
      </c>
      <c r="G133" s="61">
        <f t="shared" si="9"/>
        <v>0</v>
      </c>
      <c r="H133" s="159">
        <v>0</v>
      </c>
      <c r="I133" s="125"/>
      <c r="J133" s="159">
        <v>0</v>
      </c>
      <c r="K133" s="126"/>
      <c r="L133" s="126"/>
      <c r="M133" s="125"/>
    </row>
    <row r="134" spans="1:13" ht="34.5" customHeight="1">
      <c r="A134" s="108" t="s">
        <v>1038</v>
      </c>
      <c r="B134" s="109"/>
      <c r="C134" s="19" t="s">
        <v>786</v>
      </c>
      <c r="D134" s="19" t="s">
        <v>792</v>
      </c>
      <c r="E134" s="19" t="s">
        <v>792</v>
      </c>
      <c r="F134" s="32" t="s">
        <v>1039</v>
      </c>
      <c r="G134" s="59">
        <f t="shared" si="9"/>
        <v>0</v>
      </c>
      <c r="H134" s="157">
        <f>H135+H139+H144+H149+H151+H153</f>
        <v>0</v>
      </c>
      <c r="I134" s="111"/>
      <c r="J134" s="157">
        <f>J135+J139+J144+J149+J151+J153</f>
        <v>0</v>
      </c>
      <c r="K134" s="112"/>
      <c r="L134" s="112"/>
      <c r="M134" s="111"/>
    </row>
    <row r="135" spans="1:13" s="22" customFormat="1" ht="19.5" customHeight="1">
      <c r="A135" s="115" t="s">
        <v>1040</v>
      </c>
      <c r="B135" s="116"/>
      <c r="C135" s="8" t="s">
        <v>786</v>
      </c>
      <c r="D135" s="8" t="s">
        <v>443</v>
      </c>
      <c r="E135" s="8" t="s">
        <v>792</v>
      </c>
      <c r="F135" s="31" t="s">
        <v>1041</v>
      </c>
      <c r="G135" s="60">
        <f t="shared" si="9"/>
        <v>0</v>
      </c>
      <c r="H135" s="158">
        <f>H136+H137+H138</f>
        <v>0</v>
      </c>
      <c r="I135" s="118"/>
      <c r="J135" s="158">
        <f>J136+J137+J138</f>
        <v>0</v>
      </c>
      <c r="K135" s="119"/>
      <c r="L135" s="119"/>
      <c r="M135" s="118"/>
    </row>
    <row r="136" spans="1:13" ht="19.5" customHeight="1">
      <c r="A136" s="122" t="s">
        <v>1042</v>
      </c>
      <c r="B136" s="123"/>
      <c r="C136" s="1" t="s">
        <v>786</v>
      </c>
      <c r="D136" s="1" t="s">
        <v>443</v>
      </c>
      <c r="E136" s="1" t="s">
        <v>443</v>
      </c>
      <c r="F136" s="29" t="s">
        <v>1043</v>
      </c>
      <c r="G136" s="61">
        <f t="shared" si="9"/>
        <v>0</v>
      </c>
      <c r="H136" s="159">
        <v>0</v>
      </c>
      <c r="I136" s="125"/>
      <c r="J136" s="159">
        <v>0</v>
      </c>
      <c r="K136" s="126"/>
      <c r="L136" s="126"/>
      <c r="M136" s="125"/>
    </row>
    <row r="137" spans="1:13" ht="19.5" customHeight="1">
      <c r="A137" s="122" t="s">
        <v>1044</v>
      </c>
      <c r="B137" s="123"/>
      <c r="C137" s="1" t="s">
        <v>786</v>
      </c>
      <c r="D137" s="1" t="s">
        <v>443</v>
      </c>
      <c r="E137" s="1" t="s">
        <v>444</v>
      </c>
      <c r="F137" s="29" t="s">
        <v>1045</v>
      </c>
      <c r="G137" s="61">
        <f t="shared" si="9"/>
        <v>0</v>
      </c>
      <c r="H137" s="159">
        <v>0</v>
      </c>
      <c r="I137" s="125"/>
      <c r="J137" s="159">
        <v>0</v>
      </c>
      <c r="K137" s="126"/>
      <c r="L137" s="126"/>
      <c r="M137" s="125"/>
    </row>
    <row r="138" spans="1:13" ht="19.5" customHeight="1">
      <c r="A138" s="122" t="s">
        <v>1046</v>
      </c>
      <c r="B138" s="123"/>
      <c r="C138" s="1" t="s">
        <v>786</v>
      </c>
      <c r="D138" s="1" t="s">
        <v>443</v>
      </c>
      <c r="E138" s="1" t="s">
        <v>445</v>
      </c>
      <c r="F138" s="29" t="s">
        <v>1047</v>
      </c>
      <c r="G138" s="61">
        <f t="shared" si="9"/>
        <v>0</v>
      </c>
      <c r="H138" s="159">
        <v>0</v>
      </c>
      <c r="I138" s="125"/>
      <c r="J138" s="159">
        <v>0</v>
      </c>
      <c r="K138" s="126"/>
      <c r="L138" s="126"/>
      <c r="M138" s="125"/>
    </row>
    <row r="139" spans="1:13" s="22" customFormat="1" ht="19.5" customHeight="1">
      <c r="A139" s="115" t="s">
        <v>1048</v>
      </c>
      <c r="B139" s="116"/>
      <c r="C139" s="8" t="s">
        <v>786</v>
      </c>
      <c r="D139" s="8" t="s">
        <v>444</v>
      </c>
      <c r="E139" s="8" t="s">
        <v>792</v>
      </c>
      <c r="F139" s="31" t="s">
        <v>1049</v>
      </c>
      <c r="G139" s="60">
        <f t="shared" si="9"/>
        <v>0</v>
      </c>
      <c r="H139" s="158">
        <f>H140+H141+H142+H143</f>
        <v>0</v>
      </c>
      <c r="I139" s="118"/>
      <c r="J139" s="158">
        <f>J140+J141+J142+J143</f>
        <v>0</v>
      </c>
      <c r="K139" s="119"/>
      <c r="L139" s="119"/>
      <c r="M139" s="118"/>
    </row>
    <row r="140" spans="1:13" ht="19.5" customHeight="1">
      <c r="A140" s="122" t="s">
        <v>1050</v>
      </c>
      <c r="B140" s="123"/>
      <c r="C140" s="1" t="s">
        <v>786</v>
      </c>
      <c r="D140" s="1" t="s">
        <v>444</v>
      </c>
      <c r="E140" s="1" t="s">
        <v>443</v>
      </c>
      <c r="F140" s="29" t="s">
        <v>1051</v>
      </c>
      <c r="G140" s="61">
        <f t="shared" si="9"/>
        <v>0</v>
      </c>
      <c r="H140" s="159">
        <v>0</v>
      </c>
      <c r="I140" s="125"/>
      <c r="J140" s="159">
        <v>0</v>
      </c>
      <c r="K140" s="126"/>
      <c r="L140" s="126"/>
      <c r="M140" s="125"/>
    </row>
    <row r="141" spans="1:13" ht="19.5" customHeight="1">
      <c r="A141" s="122" t="s">
        <v>1052</v>
      </c>
      <c r="B141" s="123"/>
      <c r="C141" s="1" t="s">
        <v>786</v>
      </c>
      <c r="D141" s="1" t="s">
        <v>444</v>
      </c>
      <c r="E141" s="1" t="s">
        <v>444</v>
      </c>
      <c r="F141" s="29" t="s">
        <v>1053</v>
      </c>
      <c r="G141" s="61">
        <f t="shared" si="9"/>
        <v>0</v>
      </c>
      <c r="H141" s="159">
        <v>0</v>
      </c>
      <c r="I141" s="125"/>
      <c r="J141" s="159">
        <v>0</v>
      </c>
      <c r="K141" s="126"/>
      <c r="L141" s="126"/>
      <c r="M141" s="125"/>
    </row>
    <row r="142" spans="1:13" ht="19.5" customHeight="1">
      <c r="A142" s="122" t="s">
        <v>1054</v>
      </c>
      <c r="B142" s="123"/>
      <c r="C142" s="1" t="s">
        <v>786</v>
      </c>
      <c r="D142" s="1" t="s">
        <v>444</v>
      </c>
      <c r="E142" s="1" t="s">
        <v>445</v>
      </c>
      <c r="F142" s="29" t="s">
        <v>1055</v>
      </c>
      <c r="G142" s="61">
        <f t="shared" si="9"/>
        <v>0</v>
      </c>
      <c r="H142" s="159">
        <v>0</v>
      </c>
      <c r="I142" s="125"/>
      <c r="J142" s="159">
        <v>0</v>
      </c>
      <c r="K142" s="126"/>
      <c r="L142" s="126"/>
      <c r="M142" s="125"/>
    </row>
    <row r="143" spans="1:13" ht="19.5" customHeight="1">
      <c r="A143" s="122" t="s">
        <v>1056</v>
      </c>
      <c r="B143" s="123"/>
      <c r="C143" s="1" t="s">
        <v>786</v>
      </c>
      <c r="D143" s="1" t="s">
        <v>444</v>
      </c>
      <c r="E143" s="1" t="s">
        <v>446</v>
      </c>
      <c r="F143" s="29" t="s">
        <v>1057</v>
      </c>
      <c r="G143" s="61">
        <f t="shared" si="9"/>
        <v>0</v>
      </c>
      <c r="H143" s="159">
        <v>0</v>
      </c>
      <c r="I143" s="125"/>
      <c r="J143" s="159">
        <v>0</v>
      </c>
      <c r="K143" s="126"/>
      <c r="L143" s="126"/>
      <c r="M143" s="125"/>
    </row>
    <row r="144" spans="1:13" s="22" customFormat="1" ht="19.5" customHeight="1">
      <c r="A144" s="115" t="s">
        <v>1058</v>
      </c>
      <c r="B144" s="116"/>
      <c r="C144" s="8" t="s">
        <v>786</v>
      </c>
      <c r="D144" s="8" t="s">
        <v>445</v>
      </c>
      <c r="E144" s="8" t="s">
        <v>792</v>
      </c>
      <c r="F144" s="31" t="s">
        <v>1059</v>
      </c>
      <c r="G144" s="60">
        <f t="shared" si="9"/>
        <v>0</v>
      </c>
      <c r="H144" s="158">
        <f>H145+H146+H147+H148</f>
        <v>0</v>
      </c>
      <c r="I144" s="118"/>
      <c r="J144" s="158">
        <f>J145+J146+J147+J148</f>
        <v>0</v>
      </c>
      <c r="K144" s="119"/>
      <c r="L144" s="119"/>
      <c r="M144" s="118"/>
    </row>
    <row r="145" spans="1:13" ht="19.5" customHeight="1">
      <c r="A145" s="122" t="s">
        <v>1060</v>
      </c>
      <c r="B145" s="123"/>
      <c r="C145" s="1" t="s">
        <v>786</v>
      </c>
      <c r="D145" s="1" t="s">
        <v>445</v>
      </c>
      <c r="E145" s="1" t="s">
        <v>443</v>
      </c>
      <c r="F145" s="29" t="s">
        <v>1061</v>
      </c>
      <c r="G145" s="61">
        <f t="shared" si="9"/>
        <v>0</v>
      </c>
      <c r="H145" s="159">
        <v>0</v>
      </c>
      <c r="I145" s="125"/>
      <c r="J145" s="159">
        <v>0</v>
      </c>
      <c r="K145" s="126"/>
      <c r="L145" s="126"/>
      <c r="M145" s="125"/>
    </row>
    <row r="146" spans="1:13" ht="19.5" customHeight="1">
      <c r="A146" s="122" t="s">
        <v>1062</v>
      </c>
      <c r="B146" s="123"/>
      <c r="C146" s="1" t="s">
        <v>786</v>
      </c>
      <c r="D146" s="1" t="s">
        <v>445</v>
      </c>
      <c r="E146" s="1" t="s">
        <v>444</v>
      </c>
      <c r="F146" s="29" t="s">
        <v>1063</v>
      </c>
      <c r="G146" s="61">
        <f t="shared" si="9"/>
        <v>0</v>
      </c>
      <c r="H146" s="159">
        <v>0</v>
      </c>
      <c r="I146" s="125"/>
      <c r="J146" s="159">
        <v>0</v>
      </c>
      <c r="K146" s="126"/>
      <c r="L146" s="126"/>
      <c r="M146" s="125"/>
    </row>
    <row r="147" spans="1:13" ht="19.5" customHeight="1">
      <c r="A147" s="122" t="s">
        <v>1064</v>
      </c>
      <c r="B147" s="123"/>
      <c r="C147" s="1" t="s">
        <v>786</v>
      </c>
      <c r="D147" s="1" t="s">
        <v>445</v>
      </c>
      <c r="E147" s="1" t="s">
        <v>445</v>
      </c>
      <c r="F147" s="29" t="s">
        <v>1065</v>
      </c>
      <c r="G147" s="61">
        <f t="shared" si="9"/>
        <v>0</v>
      </c>
      <c r="H147" s="159">
        <v>0</v>
      </c>
      <c r="I147" s="125"/>
      <c r="J147" s="159">
        <v>0</v>
      </c>
      <c r="K147" s="126"/>
      <c r="L147" s="126"/>
      <c r="M147" s="125"/>
    </row>
    <row r="148" spans="1:13" ht="25.5" customHeight="1">
      <c r="A148" s="122" t="s">
        <v>1066</v>
      </c>
      <c r="B148" s="123"/>
      <c r="C148" s="1" t="s">
        <v>786</v>
      </c>
      <c r="D148" s="1" t="s">
        <v>445</v>
      </c>
      <c r="E148" s="1" t="s">
        <v>446</v>
      </c>
      <c r="F148" s="29" t="s">
        <v>1067</v>
      </c>
      <c r="G148" s="61">
        <f t="shared" si="9"/>
        <v>0</v>
      </c>
      <c r="H148" s="159">
        <v>0</v>
      </c>
      <c r="I148" s="125"/>
      <c r="J148" s="159">
        <v>0</v>
      </c>
      <c r="K148" s="126"/>
      <c r="L148" s="126"/>
      <c r="M148" s="125"/>
    </row>
    <row r="149" spans="1:13" s="22" customFormat="1" ht="19.5" customHeight="1">
      <c r="A149" s="115" t="s">
        <v>1068</v>
      </c>
      <c r="B149" s="116"/>
      <c r="C149" s="8" t="s">
        <v>786</v>
      </c>
      <c r="D149" s="8" t="s">
        <v>446</v>
      </c>
      <c r="E149" s="8" t="s">
        <v>792</v>
      </c>
      <c r="F149" s="31" t="s">
        <v>1069</v>
      </c>
      <c r="G149" s="60">
        <f t="shared" si="9"/>
        <v>0</v>
      </c>
      <c r="H149" s="158">
        <f>H150</f>
        <v>0</v>
      </c>
      <c r="I149" s="118"/>
      <c r="J149" s="158">
        <f>J150</f>
        <v>0</v>
      </c>
      <c r="K149" s="119"/>
      <c r="L149" s="119"/>
      <c r="M149" s="118"/>
    </row>
    <row r="150" spans="1:13" ht="19.5" customHeight="1">
      <c r="A150" s="122" t="s">
        <v>1070</v>
      </c>
      <c r="B150" s="123"/>
      <c r="C150" s="1" t="s">
        <v>786</v>
      </c>
      <c r="D150" s="1" t="s">
        <v>446</v>
      </c>
      <c r="E150" s="1" t="s">
        <v>443</v>
      </c>
      <c r="F150" s="29" t="s">
        <v>1071</v>
      </c>
      <c r="G150" s="61">
        <f t="shared" si="9"/>
        <v>0</v>
      </c>
      <c r="H150" s="159">
        <v>0</v>
      </c>
      <c r="I150" s="125"/>
      <c r="J150" s="159">
        <v>0</v>
      </c>
      <c r="K150" s="126"/>
      <c r="L150" s="126"/>
      <c r="M150" s="125"/>
    </row>
    <row r="151" spans="1:13" s="22" customFormat="1" ht="27.75" customHeight="1">
      <c r="A151" s="115" t="s">
        <v>1072</v>
      </c>
      <c r="B151" s="116"/>
      <c r="C151" s="8" t="s">
        <v>786</v>
      </c>
      <c r="D151" s="8" t="s">
        <v>447</v>
      </c>
      <c r="E151" s="8" t="s">
        <v>792</v>
      </c>
      <c r="F151" s="31" t="s">
        <v>1073</v>
      </c>
      <c r="G151" s="60">
        <f t="shared" si="9"/>
        <v>0</v>
      </c>
      <c r="H151" s="158">
        <f>H152</f>
        <v>0</v>
      </c>
      <c r="I151" s="118"/>
      <c r="J151" s="158">
        <f>J152</f>
        <v>0</v>
      </c>
      <c r="K151" s="119"/>
      <c r="L151" s="119"/>
      <c r="M151" s="118"/>
    </row>
    <row r="152" spans="1:13" ht="27.75" customHeight="1">
      <c r="A152" s="122" t="s">
        <v>1074</v>
      </c>
      <c r="B152" s="123"/>
      <c r="C152" s="1" t="s">
        <v>786</v>
      </c>
      <c r="D152" s="1" t="s">
        <v>447</v>
      </c>
      <c r="E152" s="1" t="s">
        <v>443</v>
      </c>
      <c r="F152" s="29" t="s">
        <v>1075</v>
      </c>
      <c r="G152" s="61">
        <f t="shared" si="9"/>
        <v>0</v>
      </c>
      <c r="H152" s="159">
        <v>0</v>
      </c>
      <c r="I152" s="125"/>
      <c r="J152" s="159">
        <v>0</v>
      </c>
      <c r="K152" s="126"/>
      <c r="L152" s="126"/>
      <c r="M152" s="125"/>
    </row>
    <row r="153" spans="1:13" s="22" customFormat="1" ht="19.5" customHeight="1">
      <c r="A153" s="115" t="s">
        <v>1076</v>
      </c>
      <c r="B153" s="116"/>
      <c r="C153" s="8" t="s">
        <v>786</v>
      </c>
      <c r="D153" s="8" t="s">
        <v>448</v>
      </c>
      <c r="E153" s="8" t="s">
        <v>792</v>
      </c>
      <c r="F153" s="31" t="s">
        <v>1077</v>
      </c>
      <c r="G153" s="60">
        <f t="shared" si="9"/>
        <v>0</v>
      </c>
      <c r="H153" s="158">
        <f>H154+H155</f>
        <v>0</v>
      </c>
      <c r="I153" s="118"/>
      <c r="J153" s="158">
        <f>J154+J155</f>
        <v>0</v>
      </c>
      <c r="K153" s="119"/>
      <c r="L153" s="119"/>
      <c r="M153" s="118"/>
    </row>
    <row r="154" spans="1:13" ht="19.5" customHeight="1">
      <c r="A154" s="122" t="s">
        <v>1078</v>
      </c>
      <c r="B154" s="123"/>
      <c r="C154" s="1" t="s">
        <v>786</v>
      </c>
      <c r="D154" s="1" t="s">
        <v>448</v>
      </c>
      <c r="E154" s="1" t="s">
        <v>443</v>
      </c>
      <c r="F154" s="29" t="s">
        <v>1079</v>
      </c>
      <c r="G154" s="61">
        <f t="shared" si="9"/>
        <v>0</v>
      </c>
      <c r="H154" s="159">
        <v>0</v>
      </c>
      <c r="I154" s="125"/>
      <c r="J154" s="159">
        <v>0</v>
      </c>
      <c r="K154" s="126"/>
      <c r="L154" s="126"/>
      <c r="M154" s="125"/>
    </row>
    <row r="155" spans="1:13" ht="19.5" customHeight="1">
      <c r="A155" s="122" t="s">
        <v>1080</v>
      </c>
      <c r="B155" s="123"/>
      <c r="C155" s="1" t="s">
        <v>786</v>
      </c>
      <c r="D155" s="1" t="s">
        <v>448</v>
      </c>
      <c r="E155" s="1" t="s">
        <v>444</v>
      </c>
      <c r="F155" s="29" t="s">
        <v>1081</v>
      </c>
      <c r="G155" s="61">
        <f t="shared" si="9"/>
        <v>0</v>
      </c>
      <c r="H155" s="159">
        <v>0</v>
      </c>
      <c r="I155" s="125"/>
      <c r="J155" s="159">
        <v>0</v>
      </c>
      <c r="K155" s="126"/>
      <c r="L155" s="126"/>
      <c r="M155" s="125"/>
    </row>
    <row r="156" spans="1:13" ht="39.75" customHeight="1">
      <c r="A156" s="144" t="s">
        <v>1082</v>
      </c>
      <c r="B156" s="90"/>
      <c r="C156" s="23" t="s">
        <v>787</v>
      </c>
      <c r="D156" s="23" t="s">
        <v>792</v>
      </c>
      <c r="E156" s="23" t="s">
        <v>792</v>
      </c>
      <c r="F156" s="33" t="s">
        <v>1083</v>
      </c>
      <c r="G156" s="62">
        <f t="shared" si="9"/>
        <v>98937.007</v>
      </c>
      <c r="H156" s="160">
        <f>H157+H159+H167+H171+H177</f>
        <v>36515.206999999995</v>
      </c>
      <c r="I156" s="146"/>
      <c r="J156" s="160">
        <f>J157+J159+J167+J171+J175+J177</f>
        <v>62421.8</v>
      </c>
      <c r="K156" s="147"/>
      <c r="L156" s="147"/>
      <c r="M156" s="146"/>
    </row>
    <row r="157" spans="1:13" s="22" customFormat="1" ht="19.5" customHeight="1">
      <c r="A157" s="115" t="s">
        <v>1084</v>
      </c>
      <c r="B157" s="116"/>
      <c r="C157" s="8" t="s">
        <v>787</v>
      </c>
      <c r="D157" s="8" t="s">
        <v>443</v>
      </c>
      <c r="E157" s="8" t="s">
        <v>792</v>
      </c>
      <c r="F157" s="31" t="s">
        <v>1085</v>
      </c>
      <c r="G157" s="60">
        <f t="shared" si="9"/>
        <v>62421.8</v>
      </c>
      <c r="H157" s="158">
        <f>H158</f>
        <v>0</v>
      </c>
      <c r="I157" s="118"/>
      <c r="J157" s="158">
        <f>J158</f>
        <v>62421.8</v>
      </c>
      <c r="K157" s="119"/>
      <c r="L157" s="119"/>
      <c r="M157" s="118"/>
    </row>
    <row r="158" spans="1:13" ht="19.5" customHeight="1">
      <c r="A158" s="122" t="s">
        <v>1086</v>
      </c>
      <c r="B158" s="123"/>
      <c r="C158" s="1" t="s">
        <v>787</v>
      </c>
      <c r="D158" s="1" t="s">
        <v>443</v>
      </c>
      <c r="E158" s="1" t="s">
        <v>443</v>
      </c>
      <c r="F158" s="29" t="s">
        <v>1087</v>
      </c>
      <c r="G158" s="61">
        <f t="shared" si="9"/>
        <v>62421.8</v>
      </c>
      <c r="H158" s="159">
        <v>0</v>
      </c>
      <c r="I158" s="125"/>
      <c r="J158" s="159">
        <v>62421.8</v>
      </c>
      <c r="K158" s="126"/>
      <c r="L158" s="126"/>
      <c r="M158" s="125"/>
    </row>
    <row r="159" spans="1:13" s="22" customFormat="1" ht="19.5" customHeight="1">
      <c r="A159" s="115" t="s">
        <v>1088</v>
      </c>
      <c r="B159" s="116"/>
      <c r="C159" s="8" t="s">
        <v>787</v>
      </c>
      <c r="D159" s="8" t="s">
        <v>444</v>
      </c>
      <c r="E159" s="8" t="s">
        <v>792</v>
      </c>
      <c r="F159" s="31" t="s">
        <v>1089</v>
      </c>
      <c r="G159" s="60">
        <f t="shared" si="9"/>
        <v>0</v>
      </c>
      <c r="H159" s="158">
        <f>SUM(H160:I166)</f>
        <v>0</v>
      </c>
      <c r="I159" s="118"/>
      <c r="J159" s="158">
        <f>SUM(J160:M166)</f>
        <v>0</v>
      </c>
      <c r="K159" s="119"/>
      <c r="L159" s="119"/>
      <c r="M159" s="118"/>
    </row>
    <row r="160" spans="1:13" ht="19.5" customHeight="1">
      <c r="A160" s="122" t="s">
        <v>1090</v>
      </c>
      <c r="B160" s="123"/>
      <c r="C160" s="1" t="s">
        <v>787</v>
      </c>
      <c r="D160" s="1" t="s">
        <v>444</v>
      </c>
      <c r="E160" s="1" t="s">
        <v>443</v>
      </c>
      <c r="F160" s="29" t="s">
        <v>1091</v>
      </c>
      <c r="G160" s="61">
        <f t="shared" si="9"/>
        <v>0</v>
      </c>
      <c r="H160" s="159">
        <v>0</v>
      </c>
      <c r="I160" s="125"/>
      <c r="J160" s="159">
        <v>0</v>
      </c>
      <c r="K160" s="126"/>
      <c r="L160" s="126"/>
      <c r="M160" s="125"/>
    </row>
    <row r="161" spans="1:13" ht="19.5" customHeight="1">
      <c r="A161" s="122" t="s">
        <v>1092</v>
      </c>
      <c r="B161" s="123"/>
      <c r="C161" s="1" t="s">
        <v>787</v>
      </c>
      <c r="D161" s="1" t="s">
        <v>444</v>
      </c>
      <c r="E161" s="1" t="s">
        <v>444</v>
      </c>
      <c r="F161" s="29" t="s">
        <v>1093</v>
      </c>
      <c r="G161" s="61">
        <f aca="true" t="shared" si="10" ref="G161:G166">H161+J161</f>
        <v>0</v>
      </c>
      <c r="H161" s="159">
        <v>0</v>
      </c>
      <c r="I161" s="125"/>
      <c r="J161" s="159">
        <v>0</v>
      </c>
      <c r="K161" s="126"/>
      <c r="L161" s="126"/>
      <c r="M161" s="125"/>
    </row>
    <row r="162" spans="1:13" ht="19.5" customHeight="1">
      <c r="A162" s="122" t="s">
        <v>1094</v>
      </c>
      <c r="B162" s="123"/>
      <c r="C162" s="1" t="s">
        <v>787</v>
      </c>
      <c r="D162" s="1" t="s">
        <v>444</v>
      </c>
      <c r="E162" s="1" t="s">
        <v>445</v>
      </c>
      <c r="F162" s="29" t="s">
        <v>1095</v>
      </c>
      <c r="G162" s="61">
        <f t="shared" si="10"/>
        <v>0</v>
      </c>
      <c r="H162" s="159">
        <v>0</v>
      </c>
      <c r="I162" s="125"/>
      <c r="J162" s="159">
        <v>0</v>
      </c>
      <c r="K162" s="126"/>
      <c r="L162" s="126"/>
      <c r="M162" s="125"/>
    </row>
    <row r="163" spans="1:13" ht="19.5" customHeight="1">
      <c r="A163" s="122" t="s">
        <v>1096</v>
      </c>
      <c r="B163" s="123"/>
      <c r="C163" s="1" t="s">
        <v>787</v>
      </c>
      <c r="D163" s="1" t="s">
        <v>444</v>
      </c>
      <c r="E163" s="1" t="s">
        <v>446</v>
      </c>
      <c r="F163" s="29" t="s">
        <v>1097</v>
      </c>
      <c r="G163" s="61">
        <f t="shared" si="10"/>
        <v>0</v>
      </c>
      <c r="H163" s="159">
        <v>0</v>
      </c>
      <c r="I163" s="125"/>
      <c r="J163" s="159">
        <v>0</v>
      </c>
      <c r="K163" s="126"/>
      <c r="L163" s="126"/>
      <c r="M163" s="125"/>
    </row>
    <row r="164" spans="1:13" ht="19.5" customHeight="1">
      <c r="A164" s="122" t="s">
        <v>1098</v>
      </c>
      <c r="B164" s="123"/>
      <c r="C164" s="1" t="s">
        <v>787</v>
      </c>
      <c r="D164" s="1" t="s">
        <v>444</v>
      </c>
      <c r="E164" s="1" t="s">
        <v>447</v>
      </c>
      <c r="F164" s="29" t="s">
        <v>1099</v>
      </c>
      <c r="G164" s="61">
        <f t="shared" si="10"/>
        <v>0</v>
      </c>
      <c r="H164" s="159">
        <v>0</v>
      </c>
      <c r="I164" s="125"/>
      <c r="J164" s="159">
        <v>0</v>
      </c>
      <c r="K164" s="126"/>
      <c r="L164" s="126"/>
      <c r="M164" s="125"/>
    </row>
    <row r="165" spans="1:13" ht="19.5" customHeight="1">
      <c r="A165" s="122" t="s">
        <v>1100</v>
      </c>
      <c r="B165" s="123"/>
      <c r="C165" s="1" t="s">
        <v>787</v>
      </c>
      <c r="D165" s="1" t="s">
        <v>444</v>
      </c>
      <c r="E165" s="1" t="s">
        <v>448</v>
      </c>
      <c r="F165" s="29" t="s">
        <v>1101</v>
      </c>
      <c r="G165" s="61">
        <f t="shared" si="10"/>
        <v>0</v>
      </c>
      <c r="H165" s="159">
        <v>0</v>
      </c>
      <c r="I165" s="125"/>
      <c r="J165" s="159">
        <v>0</v>
      </c>
      <c r="K165" s="126"/>
      <c r="L165" s="126"/>
      <c r="M165" s="125"/>
    </row>
    <row r="166" spans="1:13" ht="19.5" customHeight="1">
      <c r="A166" s="122" t="s">
        <v>1102</v>
      </c>
      <c r="B166" s="123"/>
      <c r="C166" s="1" t="s">
        <v>787</v>
      </c>
      <c r="D166" s="1" t="s">
        <v>444</v>
      </c>
      <c r="E166" s="1" t="s">
        <v>786</v>
      </c>
      <c r="F166" s="29" t="s">
        <v>1103</v>
      </c>
      <c r="G166" s="61">
        <f t="shared" si="10"/>
        <v>0</v>
      </c>
      <c r="H166" s="159">
        <v>0</v>
      </c>
      <c r="I166" s="125"/>
      <c r="J166" s="159">
        <v>0</v>
      </c>
      <c r="K166" s="126"/>
      <c r="L166" s="126"/>
      <c r="M166" s="125"/>
    </row>
    <row r="167" spans="1:13" s="22" customFormat="1" ht="30" customHeight="1">
      <c r="A167" s="115" t="s">
        <v>1104</v>
      </c>
      <c r="B167" s="116"/>
      <c r="C167" s="8" t="s">
        <v>787</v>
      </c>
      <c r="D167" s="8" t="s">
        <v>445</v>
      </c>
      <c r="E167" s="8" t="s">
        <v>792</v>
      </c>
      <c r="F167" s="31" t="s">
        <v>1105</v>
      </c>
      <c r="G167" s="60">
        <f aca="true" t="shared" si="11" ref="G167:G198">H167+J167</f>
        <v>245</v>
      </c>
      <c r="H167" s="158">
        <f>H168+H169+H170</f>
        <v>245</v>
      </c>
      <c r="I167" s="118"/>
      <c r="J167" s="158">
        <f>J168+J169+J170</f>
        <v>0</v>
      </c>
      <c r="K167" s="119"/>
      <c r="L167" s="119"/>
      <c r="M167" s="118"/>
    </row>
    <row r="168" spans="1:13" ht="19.5" customHeight="1">
      <c r="A168" s="122" t="s">
        <v>1106</v>
      </c>
      <c r="B168" s="123"/>
      <c r="C168" s="1" t="s">
        <v>787</v>
      </c>
      <c r="D168" s="1" t="s">
        <v>445</v>
      </c>
      <c r="E168" s="1" t="s">
        <v>443</v>
      </c>
      <c r="F168" s="29" t="s">
        <v>1107</v>
      </c>
      <c r="G168" s="61">
        <f t="shared" si="11"/>
        <v>0</v>
      </c>
      <c r="H168" s="159">
        <v>0</v>
      </c>
      <c r="I168" s="125"/>
      <c r="J168" s="159">
        <v>0</v>
      </c>
      <c r="K168" s="126"/>
      <c r="L168" s="126"/>
      <c r="M168" s="125"/>
    </row>
    <row r="169" spans="1:13" ht="19.5" customHeight="1">
      <c r="A169" s="122" t="s">
        <v>1108</v>
      </c>
      <c r="B169" s="123"/>
      <c r="C169" s="1" t="s">
        <v>787</v>
      </c>
      <c r="D169" s="1" t="s">
        <v>445</v>
      </c>
      <c r="E169" s="1" t="s">
        <v>444</v>
      </c>
      <c r="F169" s="29" t="s">
        <v>1109</v>
      </c>
      <c r="G169" s="61">
        <f t="shared" si="11"/>
        <v>245</v>
      </c>
      <c r="H169" s="159">
        <v>245</v>
      </c>
      <c r="I169" s="125"/>
      <c r="J169" s="159">
        <v>0</v>
      </c>
      <c r="K169" s="126"/>
      <c r="L169" s="126"/>
      <c r="M169" s="125"/>
    </row>
    <row r="170" spans="1:13" ht="19.5" customHeight="1">
      <c r="A170" s="122" t="s">
        <v>1110</v>
      </c>
      <c r="B170" s="123"/>
      <c r="C170" s="1" t="s">
        <v>787</v>
      </c>
      <c r="D170" s="1" t="s">
        <v>445</v>
      </c>
      <c r="E170" s="1" t="s">
        <v>445</v>
      </c>
      <c r="F170" s="29" t="s">
        <v>1111</v>
      </c>
      <c r="G170" s="61">
        <f t="shared" si="11"/>
        <v>0</v>
      </c>
      <c r="H170" s="159">
        <v>0</v>
      </c>
      <c r="I170" s="125"/>
      <c r="J170" s="159">
        <v>0</v>
      </c>
      <c r="K170" s="126"/>
      <c r="L170" s="126"/>
      <c r="M170" s="125"/>
    </row>
    <row r="171" spans="1:13" s="22" customFormat="1" ht="19.5" customHeight="1">
      <c r="A171" s="115" t="s">
        <v>1112</v>
      </c>
      <c r="B171" s="116"/>
      <c r="C171" s="8" t="s">
        <v>787</v>
      </c>
      <c r="D171" s="8" t="s">
        <v>446</v>
      </c>
      <c r="E171" s="8" t="s">
        <v>792</v>
      </c>
      <c r="F171" s="31" t="s">
        <v>1113</v>
      </c>
      <c r="G171" s="60">
        <f t="shared" si="11"/>
        <v>300</v>
      </c>
      <c r="H171" s="158">
        <f>H172+H173+H174</f>
        <v>300</v>
      </c>
      <c r="I171" s="118"/>
      <c r="J171" s="158">
        <f>J172+J173+J174</f>
        <v>0</v>
      </c>
      <c r="K171" s="119"/>
      <c r="L171" s="119"/>
      <c r="M171" s="118"/>
    </row>
    <row r="172" spans="1:13" ht="19.5" customHeight="1">
      <c r="A172" s="122" t="s">
        <v>1114</v>
      </c>
      <c r="B172" s="123"/>
      <c r="C172" s="1" t="s">
        <v>787</v>
      </c>
      <c r="D172" s="1" t="s">
        <v>446</v>
      </c>
      <c r="E172" s="1" t="s">
        <v>443</v>
      </c>
      <c r="F172" s="29" t="s">
        <v>1115</v>
      </c>
      <c r="G172" s="61">
        <f t="shared" si="11"/>
        <v>0</v>
      </c>
      <c r="H172" s="159">
        <v>0</v>
      </c>
      <c r="I172" s="125"/>
      <c r="J172" s="159">
        <v>0</v>
      </c>
      <c r="K172" s="126"/>
      <c r="L172" s="126"/>
      <c r="M172" s="125"/>
    </row>
    <row r="173" spans="1:13" ht="30.75" customHeight="1">
      <c r="A173" s="122" t="s">
        <v>1116</v>
      </c>
      <c r="B173" s="123"/>
      <c r="C173" s="1" t="s">
        <v>787</v>
      </c>
      <c r="D173" s="1" t="s">
        <v>446</v>
      </c>
      <c r="E173" s="1" t="s">
        <v>444</v>
      </c>
      <c r="F173" s="29" t="s">
        <v>1117</v>
      </c>
      <c r="G173" s="61">
        <f t="shared" si="11"/>
        <v>300</v>
      </c>
      <c r="H173" s="159">
        <v>300</v>
      </c>
      <c r="I173" s="125"/>
      <c r="J173" s="159">
        <v>0</v>
      </c>
      <c r="K173" s="126"/>
      <c r="L173" s="126"/>
      <c r="M173" s="125"/>
    </row>
    <row r="174" spans="1:13" ht="19.5" customHeight="1">
      <c r="A174" s="122" t="s">
        <v>1118</v>
      </c>
      <c r="B174" s="123"/>
      <c r="C174" s="1" t="s">
        <v>787</v>
      </c>
      <c r="D174" s="1" t="s">
        <v>446</v>
      </c>
      <c r="E174" s="1" t="s">
        <v>445</v>
      </c>
      <c r="F174" s="29" t="s">
        <v>1119</v>
      </c>
      <c r="G174" s="61">
        <f t="shared" si="11"/>
        <v>0</v>
      </c>
      <c r="H174" s="159">
        <v>0</v>
      </c>
      <c r="I174" s="125"/>
      <c r="J174" s="159">
        <v>0</v>
      </c>
      <c r="K174" s="126"/>
      <c r="L174" s="126"/>
      <c r="M174" s="125"/>
    </row>
    <row r="175" spans="1:13" s="22" customFormat="1" ht="27.75" customHeight="1">
      <c r="A175" s="115" t="s">
        <v>1120</v>
      </c>
      <c r="B175" s="116"/>
      <c r="C175" s="8" t="s">
        <v>787</v>
      </c>
      <c r="D175" s="8" t="s">
        <v>447</v>
      </c>
      <c r="E175" s="8" t="s">
        <v>792</v>
      </c>
      <c r="F175" s="31" t="s">
        <v>1121</v>
      </c>
      <c r="G175" s="60">
        <f t="shared" si="11"/>
        <v>0</v>
      </c>
      <c r="H175" s="158">
        <f>H176</f>
        <v>0</v>
      </c>
      <c r="I175" s="118"/>
      <c r="J175" s="158">
        <f>J176</f>
        <v>0</v>
      </c>
      <c r="K175" s="119"/>
      <c r="L175" s="119"/>
      <c r="M175" s="118"/>
    </row>
    <row r="176" spans="1:13" ht="27.75" customHeight="1">
      <c r="A176" s="122" t="s">
        <v>1122</v>
      </c>
      <c r="B176" s="123"/>
      <c r="C176" s="1" t="s">
        <v>787</v>
      </c>
      <c r="D176" s="1" t="s">
        <v>447</v>
      </c>
      <c r="E176" s="1" t="s">
        <v>443</v>
      </c>
      <c r="F176" s="29" t="s">
        <v>1123</v>
      </c>
      <c r="G176" s="61">
        <f t="shared" si="11"/>
        <v>0</v>
      </c>
      <c r="H176" s="159">
        <v>0</v>
      </c>
      <c r="I176" s="125"/>
      <c r="J176" s="159">
        <v>0</v>
      </c>
      <c r="K176" s="126"/>
      <c r="L176" s="126"/>
      <c r="M176" s="125"/>
    </row>
    <row r="177" spans="1:13" s="22" customFormat="1" ht="27.75" customHeight="1">
      <c r="A177" s="115" t="s">
        <v>1124</v>
      </c>
      <c r="B177" s="116"/>
      <c r="C177" s="8" t="s">
        <v>787</v>
      </c>
      <c r="D177" s="8" t="s">
        <v>448</v>
      </c>
      <c r="E177" s="8" t="s">
        <v>792</v>
      </c>
      <c r="F177" s="31" t="s">
        <v>1125</v>
      </c>
      <c r="G177" s="60">
        <f t="shared" si="11"/>
        <v>35970.206999999995</v>
      </c>
      <c r="H177" s="158">
        <f>H178</f>
        <v>35970.206999999995</v>
      </c>
      <c r="I177" s="118"/>
      <c r="J177" s="158">
        <f>J178</f>
        <v>0</v>
      </c>
      <c r="K177" s="119"/>
      <c r="L177" s="119"/>
      <c r="M177" s="118"/>
    </row>
    <row r="178" spans="1:13" ht="19.5" customHeight="1">
      <c r="A178" s="122" t="s">
        <v>1126</v>
      </c>
      <c r="B178" s="123"/>
      <c r="C178" s="1" t="s">
        <v>787</v>
      </c>
      <c r="D178" s="1" t="s">
        <v>448</v>
      </c>
      <c r="E178" s="1" t="s">
        <v>443</v>
      </c>
      <c r="F178" s="29" t="s">
        <v>1127</v>
      </c>
      <c r="G178" s="61">
        <f t="shared" si="11"/>
        <v>35970.206999999995</v>
      </c>
      <c r="H178" s="159">
        <v>35970.206999999995</v>
      </c>
      <c r="I178" s="125"/>
      <c r="J178" s="159">
        <v>0</v>
      </c>
      <c r="K178" s="126"/>
      <c r="L178" s="126"/>
      <c r="M178" s="125"/>
    </row>
    <row r="179" spans="1:13" ht="34.5" customHeight="1">
      <c r="A179" s="108" t="s">
        <v>1128</v>
      </c>
      <c r="B179" s="109"/>
      <c r="C179" s="19" t="s">
        <v>982</v>
      </c>
      <c r="D179" s="19" t="s">
        <v>792</v>
      </c>
      <c r="E179" s="19" t="s">
        <v>792</v>
      </c>
      <c r="F179" s="32" t="s">
        <v>1129</v>
      </c>
      <c r="G179" s="59">
        <f t="shared" si="11"/>
        <v>173430.876</v>
      </c>
      <c r="H179" s="157">
        <f>H180+H183+H186+H189+H192+H195+H197</f>
        <v>173430.876</v>
      </c>
      <c r="I179" s="111"/>
      <c r="J179" s="157">
        <f>J180+J183+J186+J189+J192+J195+J197</f>
        <v>0</v>
      </c>
      <c r="K179" s="112"/>
      <c r="L179" s="112"/>
      <c r="M179" s="111"/>
    </row>
    <row r="180" spans="1:13" s="22" customFormat="1" ht="24.75" customHeight="1">
      <c r="A180" s="115" t="s">
        <v>1130</v>
      </c>
      <c r="B180" s="116"/>
      <c r="C180" s="8" t="s">
        <v>982</v>
      </c>
      <c r="D180" s="8" t="s">
        <v>443</v>
      </c>
      <c r="E180" s="8" t="s">
        <v>792</v>
      </c>
      <c r="F180" s="31" t="s">
        <v>1131</v>
      </c>
      <c r="G180" s="60">
        <f t="shared" si="11"/>
        <v>102795.837</v>
      </c>
      <c r="H180" s="158">
        <f>H181+H182</f>
        <v>102795.837</v>
      </c>
      <c r="I180" s="118"/>
      <c r="J180" s="158">
        <f>J181+J182</f>
        <v>0</v>
      </c>
      <c r="K180" s="119"/>
      <c r="L180" s="119"/>
      <c r="M180" s="118"/>
    </row>
    <row r="181" spans="1:13" ht="19.5" customHeight="1">
      <c r="A181" s="122" t="s">
        <v>1132</v>
      </c>
      <c r="B181" s="123"/>
      <c r="C181" s="1" t="s">
        <v>982</v>
      </c>
      <c r="D181" s="1" t="s">
        <v>443</v>
      </c>
      <c r="E181" s="1" t="s">
        <v>443</v>
      </c>
      <c r="F181" s="29" t="s">
        <v>1133</v>
      </c>
      <c r="G181" s="61">
        <f t="shared" si="11"/>
        <v>102795.837</v>
      </c>
      <c r="H181" s="159">
        <v>102795.837</v>
      </c>
      <c r="I181" s="125"/>
      <c r="J181" s="159">
        <v>0</v>
      </c>
      <c r="K181" s="126"/>
      <c r="L181" s="126"/>
      <c r="M181" s="125"/>
    </row>
    <row r="182" spans="1:13" ht="19.5" customHeight="1">
      <c r="A182" s="122" t="s">
        <v>1134</v>
      </c>
      <c r="B182" s="123"/>
      <c r="C182" s="1" t="s">
        <v>982</v>
      </c>
      <c r="D182" s="1" t="s">
        <v>443</v>
      </c>
      <c r="E182" s="1" t="s">
        <v>444</v>
      </c>
      <c r="F182" s="29" t="s">
        <v>1135</v>
      </c>
      <c r="G182" s="61">
        <f t="shared" si="11"/>
        <v>0</v>
      </c>
      <c r="H182" s="159">
        <v>0</v>
      </c>
      <c r="I182" s="125"/>
      <c r="J182" s="159">
        <v>0</v>
      </c>
      <c r="K182" s="126"/>
      <c r="L182" s="126"/>
      <c r="M182" s="125"/>
    </row>
    <row r="183" spans="1:13" s="22" customFormat="1" ht="19.5" customHeight="1">
      <c r="A183" s="115" t="s">
        <v>1136</v>
      </c>
      <c r="B183" s="116"/>
      <c r="C183" s="8" t="s">
        <v>982</v>
      </c>
      <c r="D183" s="8" t="s">
        <v>444</v>
      </c>
      <c r="E183" s="8" t="s">
        <v>792</v>
      </c>
      <c r="F183" s="31" t="s">
        <v>1137</v>
      </c>
      <c r="G183" s="60">
        <f t="shared" si="11"/>
        <v>0</v>
      </c>
      <c r="H183" s="158">
        <f>H184+H185</f>
        <v>0</v>
      </c>
      <c r="I183" s="118"/>
      <c r="J183" s="158">
        <f>J184+J185</f>
        <v>0</v>
      </c>
      <c r="K183" s="119"/>
      <c r="L183" s="119"/>
      <c r="M183" s="118"/>
    </row>
    <row r="184" spans="1:13" ht="19.5" customHeight="1">
      <c r="A184" s="122" t="s">
        <v>1138</v>
      </c>
      <c r="B184" s="123"/>
      <c r="C184" s="1" t="s">
        <v>982</v>
      </c>
      <c r="D184" s="1" t="s">
        <v>444</v>
      </c>
      <c r="E184" s="1" t="s">
        <v>443</v>
      </c>
      <c r="F184" s="29" t="s">
        <v>1139</v>
      </c>
      <c r="G184" s="61">
        <f t="shared" si="11"/>
        <v>0</v>
      </c>
      <c r="H184" s="159">
        <v>0</v>
      </c>
      <c r="I184" s="125"/>
      <c r="J184" s="159">
        <v>0</v>
      </c>
      <c r="K184" s="126"/>
      <c r="L184" s="126"/>
      <c r="M184" s="125"/>
    </row>
    <row r="185" spans="1:13" ht="19.5" customHeight="1">
      <c r="A185" s="122" t="s">
        <v>1140</v>
      </c>
      <c r="B185" s="123"/>
      <c r="C185" s="1" t="s">
        <v>982</v>
      </c>
      <c r="D185" s="1" t="s">
        <v>444</v>
      </c>
      <c r="E185" s="1" t="s">
        <v>444</v>
      </c>
      <c r="F185" s="29" t="s">
        <v>1141</v>
      </c>
      <c r="G185" s="61">
        <f t="shared" si="11"/>
        <v>0</v>
      </c>
      <c r="H185" s="159">
        <v>0</v>
      </c>
      <c r="I185" s="125"/>
      <c r="J185" s="159">
        <v>0</v>
      </c>
      <c r="K185" s="126"/>
      <c r="L185" s="126"/>
      <c r="M185" s="125"/>
    </row>
    <row r="186" spans="1:13" s="22" customFormat="1" ht="31.5" customHeight="1">
      <c r="A186" s="115" t="s">
        <v>1142</v>
      </c>
      <c r="B186" s="116"/>
      <c r="C186" s="8" t="s">
        <v>982</v>
      </c>
      <c r="D186" s="8" t="s">
        <v>445</v>
      </c>
      <c r="E186" s="8" t="s">
        <v>792</v>
      </c>
      <c r="F186" s="31" t="s">
        <v>1143</v>
      </c>
      <c r="G186" s="60">
        <f t="shared" si="11"/>
        <v>0</v>
      </c>
      <c r="H186" s="158">
        <f>H187+H188</f>
        <v>0</v>
      </c>
      <c r="I186" s="118"/>
      <c r="J186" s="158">
        <f>J187+J188</f>
        <v>0</v>
      </c>
      <c r="K186" s="119"/>
      <c r="L186" s="119"/>
      <c r="M186" s="118"/>
    </row>
    <row r="187" spans="1:13" ht="19.5" customHeight="1">
      <c r="A187" s="122" t="s">
        <v>1144</v>
      </c>
      <c r="B187" s="123"/>
      <c r="C187" s="1" t="s">
        <v>982</v>
      </c>
      <c r="D187" s="1" t="s">
        <v>445</v>
      </c>
      <c r="E187" s="1" t="s">
        <v>443</v>
      </c>
      <c r="F187" s="29" t="s">
        <v>1145</v>
      </c>
      <c r="G187" s="61">
        <f t="shared" si="11"/>
        <v>0</v>
      </c>
      <c r="H187" s="159">
        <v>0</v>
      </c>
      <c r="I187" s="125"/>
      <c r="J187" s="159">
        <v>0</v>
      </c>
      <c r="K187" s="126"/>
      <c r="L187" s="126"/>
      <c r="M187" s="125"/>
    </row>
    <row r="188" spans="1:13" ht="19.5" customHeight="1">
      <c r="A188" s="122" t="s">
        <v>1146</v>
      </c>
      <c r="B188" s="123"/>
      <c r="C188" s="1" t="s">
        <v>982</v>
      </c>
      <c r="D188" s="1" t="s">
        <v>445</v>
      </c>
      <c r="E188" s="1" t="s">
        <v>444</v>
      </c>
      <c r="F188" s="29" t="s">
        <v>1147</v>
      </c>
      <c r="G188" s="61">
        <f t="shared" si="11"/>
        <v>0</v>
      </c>
      <c r="H188" s="159">
        <v>0</v>
      </c>
      <c r="I188" s="125"/>
      <c r="J188" s="159">
        <v>0</v>
      </c>
      <c r="K188" s="126"/>
      <c r="L188" s="126"/>
      <c r="M188" s="125"/>
    </row>
    <row r="189" spans="1:13" s="22" customFormat="1" ht="19.5" customHeight="1">
      <c r="A189" s="115" t="s">
        <v>1148</v>
      </c>
      <c r="B189" s="116"/>
      <c r="C189" s="8" t="s">
        <v>982</v>
      </c>
      <c r="D189" s="8" t="s">
        <v>446</v>
      </c>
      <c r="E189" s="8" t="s">
        <v>792</v>
      </c>
      <c r="F189" s="31" t="s">
        <v>1149</v>
      </c>
      <c r="G189" s="60">
        <f t="shared" si="11"/>
        <v>0</v>
      </c>
      <c r="H189" s="158">
        <f>H190+H191</f>
        <v>0</v>
      </c>
      <c r="I189" s="118"/>
      <c r="J189" s="158">
        <f>J190+J191</f>
        <v>0</v>
      </c>
      <c r="K189" s="119"/>
      <c r="L189" s="119"/>
      <c r="M189" s="118"/>
    </row>
    <row r="190" spans="1:13" ht="19.5" customHeight="1">
      <c r="A190" s="122" t="s">
        <v>1150</v>
      </c>
      <c r="B190" s="123"/>
      <c r="C190" s="1" t="s">
        <v>982</v>
      </c>
      <c r="D190" s="1" t="s">
        <v>446</v>
      </c>
      <c r="E190" s="1" t="s">
        <v>443</v>
      </c>
      <c r="F190" s="29" t="s">
        <v>1151</v>
      </c>
      <c r="G190" s="61">
        <f t="shared" si="11"/>
        <v>0</v>
      </c>
      <c r="H190" s="159">
        <v>0</v>
      </c>
      <c r="I190" s="125"/>
      <c r="J190" s="159">
        <v>0</v>
      </c>
      <c r="K190" s="126"/>
      <c r="L190" s="126"/>
      <c r="M190" s="125"/>
    </row>
    <row r="191" spans="1:13" ht="19.5" customHeight="1">
      <c r="A191" s="122" t="s">
        <v>1152</v>
      </c>
      <c r="B191" s="123"/>
      <c r="C191" s="1" t="s">
        <v>982</v>
      </c>
      <c r="D191" s="1" t="s">
        <v>446</v>
      </c>
      <c r="E191" s="1" t="s">
        <v>444</v>
      </c>
      <c r="F191" s="29" t="s">
        <v>1153</v>
      </c>
      <c r="G191" s="61">
        <f t="shared" si="11"/>
        <v>0</v>
      </c>
      <c r="H191" s="159">
        <v>0</v>
      </c>
      <c r="I191" s="125"/>
      <c r="J191" s="159">
        <v>0</v>
      </c>
      <c r="K191" s="126"/>
      <c r="L191" s="126"/>
      <c r="M191" s="125"/>
    </row>
    <row r="192" spans="1:13" s="22" customFormat="1" ht="19.5" customHeight="1">
      <c r="A192" s="115" t="s">
        <v>1154</v>
      </c>
      <c r="B192" s="116"/>
      <c r="C192" s="8" t="s">
        <v>982</v>
      </c>
      <c r="D192" s="8" t="s">
        <v>447</v>
      </c>
      <c r="E192" s="8" t="s">
        <v>792</v>
      </c>
      <c r="F192" s="31" t="s">
        <v>1155</v>
      </c>
      <c r="G192" s="60">
        <f t="shared" si="11"/>
        <v>70635.03899999999</v>
      </c>
      <c r="H192" s="158">
        <f>H193+H194</f>
        <v>70635.03899999999</v>
      </c>
      <c r="I192" s="118"/>
      <c r="J192" s="158">
        <f>J193+J194</f>
        <v>0</v>
      </c>
      <c r="K192" s="119"/>
      <c r="L192" s="119"/>
      <c r="M192" s="118"/>
    </row>
    <row r="193" spans="1:13" ht="19.5" customHeight="1">
      <c r="A193" s="122" t="s">
        <v>1156</v>
      </c>
      <c r="B193" s="123"/>
      <c r="C193" s="1" t="s">
        <v>982</v>
      </c>
      <c r="D193" s="1" t="s">
        <v>447</v>
      </c>
      <c r="E193" s="1" t="s">
        <v>443</v>
      </c>
      <c r="F193" s="29" t="s">
        <v>1157</v>
      </c>
      <c r="G193" s="61">
        <f t="shared" si="11"/>
        <v>70635.03899999999</v>
      </c>
      <c r="H193" s="161">
        <v>70635.03899999999</v>
      </c>
      <c r="I193" s="162"/>
      <c r="J193" s="161">
        <v>0</v>
      </c>
      <c r="K193" s="163"/>
      <c r="L193" s="163"/>
      <c r="M193" s="162"/>
    </row>
    <row r="194" spans="1:13" ht="19.5" customHeight="1">
      <c r="A194" s="122" t="s">
        <v>1158</v>
      </c>
      <c r="B194" s="123"/>
      <c r="C194" s="1" t="s">
        <v>982</v>
      </c>
      <c r="D194" s="1" t="s">
        <v>447</v>
      </c>
      <c r="E194" s="1" t="s">
        <v>444</v>
      </c>
      <c r="F194" s="29" t="s">
        <v>1159</v>
      </c>
      <c r="G194" s="61">
        <f t="shared" si="11"/>
        <v>0</v>
      </c>
      <c r="H194" s="159">
        <v>0</v>
      </c>
      <c r="I194" s="125"/>
      <c r="J194" s="159">
        <v>0</v>
      </c>
      <c r="K194" s="126"/>
      <c r="L194" s="126"/>
      <c r="M194" s="125"/>
    </row>
    <row r="195" spans="1:13" s="22" customFormat="1" ht="26.25" customHeight="1">
      <c r="A195" s="115" t="s">
        <v>1160</v>
      </c>
      <c r="B195" s="116"/>
      <c r="C195" s="8" t="s">
        <v>982</v>
      </c>
      <c r="D195" s="8" t="s">
        <v>448</v>
      </c>
      <c r="E195" s="8" t="s">
        <v>792</v>
      </c>
      <c r="F195" s="31" t="s">
        <v>1161</v>
      </c>
      <c r="G195" s="60">
        <f t="shared" si="11"/>
        <v>0</v>
      </c>
      <c r="H195" s="158">
        <f>H196</f>
        <v>0</v>
      </c>
      <c r="I195" s="118"/>
      <c r="J195" s="158">
        <f>J196</f>
        <v>0</v>
      </c>
      <c r="K195" s="119"/>
      <c r="L195" s="119"/>
      <c r="M195" s="118"/>
    </row>
    <row r="196" spans="1:13" ht="19.5" customHeight="1">
      <c r="A196" s="122" t="s">
        <v>1162</v>
      </c>
      <c r="B196" s="123"/>
      <c r="C196" s="1" t="s">
        <v>982</v>
      </c>
      <c r="D196" s="1" t="s">
        <v>448</v>
      </c>
      <c r="E196" s="1" t="s">
        <v>443</v>
      </c>
      <c r="F196" s="29" t="s">
        <v>1163</v>
      </c>
      <c r="G196" s="61">
        <f t="shared" si="11"/>
        <v>0</v>
      </c>
      <c r="H196" s="159">
        <v>0</v>
      </c>
      <c r="I196" s="125"/>
      <c r="J196" s="159">
        <v>0</v>
      </c>
      <c r="K196" s="126"/>
      <c r="L196" s="126"/>
      <c r="M196" s="125"/>
    </row>
    <row r="197" spans="1:13" s="22" customFormat="1" ht="28.5" customHeight="1">
      <c r="A197" s="115" t="s">
        <v>1164</v>
      </c>
      <c r="B197" s="116"/>
      <c r="C197" s="8" t="s">
        <v>982</v>
      </c>
      <c r="D197" s="8" t="s">
        <v>786</v>
      </c>
      <c r="E197" s="8" t="s">
        <v>792</v>
      </c>
      <c r="F197" s="31" t="s">
        <v>1165</v>
      </c>
      <c r="G197" s="60">
        <f t="shared" si="11"/>
        <v>0</v>
      </c>
      <c r="H197" s="158">
        <f>H198+H199+H200</f>
        <v>0</v>
      </c>
      <c r="I197" s="118"/>
      <c r="J197" s="158">
        <f>J198+J199+J200</f>
        <v>0</v>
      </c>
      <c r="K197" s="119"/>
      <c r="L197" s="119"/>
      <c r="M197" s="118"/>
    </row>
    <row r="198" spans="1:13" ht="19.5" customHeight="1">
      <c r="A198" s="122" t="s">
        <v>1166</v>
      </c>
      <c r="B198" s="123"/>
      <c r="C198" s="1" t="s">
        <v>982</v>
      </c>
      <c r="D198" s="1" t="s">
        <v>786</v>
      </c>
      <c r="E198" s="1" t="s">
        <v>443</v>
      </c>
      <c r="F198" s="29" t="s">
        <v>1167</v>
      </c>
      <c r="G198" s="61">
        <f t="shared" si="11"/>
        <v>0</v>
      </c>
      <c r="H198" s="159">
        <v>0</v>
      </c>
      <c r="I198" s="125"/>
      <c r="J198" s="159">
        <v>0</v>
      </c>
      <c r="K198" s="126"/>
      <c r="L198" s="126"/>
      <c r="M198" s="125"/>
    </row>
    <row r="199" spans="1:13" ht="19.5" customHeight="1">
      <c r="A199" s="122" t="s">
        <v>1168</v>
      </c>
      <c r="B199" s="123"/>
      <c r="C199" s="1" t="s">
        <v>982</v>
      </c>
      <c r="D199" s="1" t="s">
        <v>787</v>
      </c>
      <c r="E199" s="1" t="s">
        <v>792</v>
      </c>
      <c r="F199" s="29" t="s">
        <v>1169</v>
      </c>
      <c r="G199" s="61">
        <f aca="true" t="shared" si="12" ref="G199:G224">H199+J199</f>
        <v>0</v>
      </c>
      <c r="H199" s="159">
        <v>0</v>
      </c>
      <c r="I199" s="125"/>
      <c r="J199" s="159">
        <v>0</v>
      </c>
      <c r="K199" s="126"/>
      <c r="L199" s="126"/>
      <c r="M199" s="125"/>
    </row>
    <row r="200" spans="1:13" ht="19.5" customHeight="1">
      <c r="A200" s="122" t="s">
        <v>1170</v>
      </c>
      <c r="B200" s="123"/>
      <c r="C200" s="1" t="s">
        <v>982</v>
      </c>
      <c r="D200" s="1" t="s">
        <v>787</v>
      </c>
      <c r="E200" s="1" t="s">
        <v>443</v>
      </c>
      <c r="F200" s="29" t="s">
        <v>1171</v>
      </c>
      <c r="G200" s="61">
        <f t="shared" si="12"/>
        <v>0</v>
      </c>
      <c r="H200" s="159">
        <v>0</v>
      </c>
      <c r="I200" s="125"/>
      <c r="J200" s="159">
        <v>0</v>
      </c>
      <c r="K200" s="126"/>
      <c r="L200" s="126"/>
      <c r="M200" s="125"/>
    </row>
    <row r="201" spans="1:13" ht="39.75" customHeight="1">
      <c r="A201" s="108" t="s">
        <v>1172</v>
      </c>
      <c r="B201" s="109"/>
      <c r="C201" s="19" t="s">
        <v>1173</v>
      </c>
      <c r="D201" s="19" t="s">
        <v>792</v>
      </c>
      <c r="E201" s="19" t="s">
        <v>792</v>
      </c>
      <c r="F201" s="32" t="s">
        <v>1174</v>
      </c>
      <c r="G201" s="59">
        <f t="shared" si="12"/>
        <v>12500</v>
      </c>
      <c r="H201" s="157">
        <f>H202+H205+H207+H209+H215</f>
        <v>12500</v>
      </c>
      <c r="I201" s="111"/>
      <c r="J201" s="157">
        <v>0</v>
      </c>
      <c r="K201" s="112"/>
      <c r="L201" s="112"/>
      <c r="M201" s="111"/>
    </row>
    <row r="202" spans="1:13" s="22" customFormat="1" ht="19.5" customHeight="1">
      <c r="A202" s="115" t="s">
        <v>1175</v>
      </c>
      <c r="B202" s="116"/>
      <c r="C202" s="8" t="s">
        <v>1173</v>
      </c>
      <c r="D202" s="8" t="s">
        <v>443</v>
      </c>
      <c r="E202" s="8" t="s">
        <v>792</v>
      </c>
      <c r="F202" s="31" t="s">
        <v>1176</v>
      </c>
      <c r="G202" s="60">
        <f t="shared" si="12"/>
        <v>0</v>
      </c>
      <c r="H202" s="158">
        <f>H203+H204</f>
        <v>0</v>
      </c>
      <c r="I202" s="118"/>
      <c r="J202" s="158">
        <f>J203+J204</f>
        <v>0</v>
      </c>
      <c r="K202" s="119"/>
      <c r="L202" s="119"/>
      <c r="M202" s="118"/>
    </row>
    <row r="203" spans="1:13" ht="19.5" customHeight="1">
      <c r="A203" s="122" t="s">
        <v>1177</v>
      </c>
      <c r="B203" s="123"/>
      <c r="C203" s="1" t="s">
        <v>1173</v>
      </c>
      <c r="D203" s="1" t="s">
        <v>443</v>
      </c>
      <c r="E203" s="1" t="s">
        <v>443</v>
      </c>
      <c r="F203" s="29" t="s">
        <v>1178</v>
      </c>
      <c r="G203" s="61">
        <f t="shared" si="12"/>
        <v>0</v>
      </c>
      <c r="H203" s="159">
        <v>0</v>
      </c>
      <c r="I203" s="125"/>
      <c r="J203" s="159">
        <v>0</v>
      </c>
      <c r="K203" s="126"/>
      <c r="L203" s="126"/>
      <c r="M203" s="125"/>
    </row>
    <row r="204" spans="1:13" ht="19.5" customHeight="1">
      <c r="A204" s="122" t="s">
        <v>1179</v>
      </c>
      <c r="B204" s="123"/>
      <c r="C204" s="1" t="s">
        <v>1173</v>
      </c>
      <c r="D204" s="1" t="s">
        <v>443</v>
      </c>
      <c r="E204" s="1" t="s">
        <v>444</v>
      </c>
      <c r="F204" s="29" t="s">
        <v>1180</v>
      </c>
      <c r="G204" s="61">
        <f t="shared" si="12"/>
        <v>0</v>
      </c>
      <c r="H204" s="159">
        <v>0</v>
      </c>
      <c r="I204" s="125"/>
      <c r="J204" s="159">
        <v>0</v>
      </c>
      <c r="K204" s="126"/>
      <c r="L204" s="126"/>
      <c r="M204" s="125"/>
    </row>
    <row r="205" spans="1:13" s="22" customFormat="1" ht="19.5" customHeight="1">
      <c r="A205" s="115" t="s">
        <v>1181</v>
      </c>
      <c r="B205" s="116"/>
      <c r="C205" s="8" t="s">
        <v>1173</v>
      </c>
      <c r="D205" s="8" t="s">
        <v>444</v>
      </c>
      <c r="E205" s="8" t="s">
        <v>792</v>
      </c>
      <c r="F205" s="31" t="s">
        <v>1182</v>
      </c>
      <c r="G205" s="60">
        <f t="shared" si="12"/>
        <v>0</v>
      </c>
      <c r="H205" s="158">
        <f>H206</f>
        <v>0</v>
      </c>
      <c r="I205" s="118"/>
      <c r="J205" s="158">
        <f>J206</f>
        <v>0</v>
      </c>
      <c r="K205" s="119"/>
      <c r="L205" s="119"/>
      <c r="M205" s="118"/>
    </row>
    <row r="206" spans="1:13" ht="19.5" customHeight="1">
      <c r="A206" s="122" t="s">
        <v>1183</v>
      </c>
      <c r="B206" s="123"/>
      <c r="C206" s="1" t="s">
        <v>1173</v>
      </c>
      <c r="D206" s="1" t="s">
        <v>444</v>
      </c>
      <c r="E206" s="1" t="s">
        <v>443</v>
      </c>
      <c r="F206" s="29" t="s">
        <v>1184</v>
      </c>
      <c r="G206" s="61">
        <f t="shared" si="12"/>
        <v>0</v>
      </c>
      <c r="H206" s="159">
        <v>0</v>
      </c>
      <c r="I206" s="125"/>
      <c r="J206" s="159">
        <v>0</v>
      </c>
      <c r="K206" s="126"/>
      <c r="L206" s="126"/>
      <c r="M206" s="125"/>
    </row>
    <row r="207" spans="1:13" s="22" customFormat="1" ht="19.5" customHeight="1">
      <c r="A207" s="115" t="s">
        <v>1185</v>
      </c>
      <c r="B207" s="116"/>
      <c r="C207" s="8" t="s">
        <v>1173</v>
      </c>
      <c r="D207" s="8" t="s">
        <v>445</v>
      </c>
      <c r="E207" s="8" t="s">
        <v>792</v>
      </c>
      <c r="F207" s="31" t="s">
        <v>1186</v>
      </c>
      <c r="G207" s="60">
        <f t="shared" si="12"/>
        <v>2200</v>
      </c>
      <c r="H207" s="158">
        <f>H208</f>
        <v>2200</v>
      </c>
      <c r="I207" s="118"/>
      <c r="J207" s="158">
        <f>J208</f>
        <v>0</v>
      </c>
      <c r="K207" s="119"/>
      <c r="L207" s="119"/>
      <c r="M207" s="118"/>
    </row>
    <row r="208" spans="1:13" ht="19.5" customHeight="1">
      <c r="A208" s="122" t="s">
        <v>1187</v>
      </c>
      <c r="B208" s="123"/>
      <c r="C208" s="1" t="s">
        <v>1173</v>
      </c>
      <c r="D208" s="1" t="s">
        <v>445</v>
      </c>
      <c r="E208" s="1" t="s">
        <v>443</v>
      </c>
      <c r="F208" s="29" t="s">
        <v>1188</v>
      </c>
      <c r="G208" s="61">
        <f t="shared" si="12"/>
        <v>2200</v>
      </c>
      <c r="H208" s="159">
        <v>2200</v>
      </c>
      <c r="I208" s="125"/>
      <c r="J208" s="159">
        <v>0</v>
      </c>
      <c r="K208" s="126"/>
      <c r="L208" s="126"/>
      <c r="M208" s="125"/>
    </row>
    <row r="209" spans="1:13" s="22" customFormat="1" ht="19.5" customHeight="1">
      <c r="A209" s="115" t="s">
        <v>1189</v>
      </c>
      <c r="B209" s="116"/>
      <c r="C209" s="8" t="s">
        <v>1173</v>
      </c>
      <c r="D209" s="8" t="s">
        <v>446</v>
      </c>
      <c r="E209" s="8" t="s">
        <v>792</v>
      </c>
      <c r="F209" s="31" t="s">
        <v>1190</v>
      </c>
      <c r="G209" s="60">
        <f t="shared" si="12"/>
        <v>1500</v>
      </c>
      <c r="H209" s="158">
        <f>H210</f>
        <v>1500</v>
      </c>
      <c r="I209" s="118"/>
      <c r="J209" s="158">
        <f>J210</f>
        <v>0</v>
      </c>
      <c r="K209" s="119"/>
      <c r="L209" s="119"/>
      <c r="M209" s="118"/>
    </row>
    <row r="210" spans="1:13" ht="19.5" customHeight="1">
      <c r="A210" s="122" t="s">
        <v>1191</v>
      </c>
      <c r="B210" s="123"/>
      <c r="C210" s="1" t="s">
        <v>1173</v>
      </c>
      <c r="D210" s="1" t="s">
        <v>446</v>
      </c>
      <c r="E210" s="1" t="s">
        <v>443</v>
      </c>
      <c r="F210" s="29" t="s">
        <v>1192</v>
      </c>
      <c r="G210" s="61">
        <f t="shared" si="12"/>
        <v>1500</v>
      </c>
      <c r="H210" s="159">
        <v>1500</v>
      </c>
      <c r="I210" s="125"/>
      <c r="J210" s="159">
        <v>0</v>
      </c>
      <c r="K210" s="126"/>
      <c r="L210" s="126"/>
      <c r="M210" s="125"/>
    </row>
    <row r="211" spans="1:13" s="22" customFormat="1" ht="19.5" customHeight="1">
      <c r="A211" s="115" t="s">
        <v>1193</v>
      </c>
      <c r="B211" s="116"/>
      <c r="C211" s="8" t="s">
        <v>1173</v>
      </c>
      <c r="D211" s="8" t="s">
        <v>447</v>
      </c>
      <c r="E211" s="8" t="s">
        <v>792</v>
      </c>
      <c r="F211" s="31" t="s">
        <v>1194</v>
      </c>
      <c r="G211" s="60">
        <f t="shared" si="12"/>
        <v>0</v>
      </c>
      <c r="H211" s="158">
        <f>H212</f>
        <v>0</v>
      </c>
      <c r="I211" s="118"/>
      <c r="J211" s="158">
        <f>J212</f>
        <v>0</v>
      </c>
      <c r="K211" s="119"/>
      <c r="L211" s="119"/>
      <c r="M211" s="118"/>
    </row>
    <row r="212" spans="1:13" ht="19.5" customHeight="1">
      <c r="A212" s="122" t="s">
        <v>1195</v>
      </c>
      <c r="B212" s="123"/>
      <c r="C212" s="1" t="s">
        <v>1173</v>
      </c>
      <c r="D212" s="1" t="s">
        <v>447</v>
      </c>
      <c r="E212" s="1" t="s">
        <v>443</v>
      </c>
      <c r="F212" s="29" t="s">
        <v>1196</v>
      </c>
      <c r="G212" s="61">
        <f t="shared" si="12"/>
        <v>0</v>
      </c>
      <c r="H212" s="159">
        <v>0</v>
      </c>
      <c r="I212" s="125"/>
      <c r="J212" s="159">
        <v>0</v>
      </c>
      <c r="K212" s="126"/>
      <c r="L212" s="126"/>
      <c r="M212" s="125"/>
    </row>
    <row r="213" spans="1:13" s="22" customFormat="1" ht="19.5" customHeight="1">
      <c r="A213" s="115" t="s">
        <v>1197</v>
      </c>
      <c r="B213" s="116"/>
      <c r="C213" s="8" t="s">
        <v>1173</v>
      </c>
      <c r="D213" s="8" t="s">
        <v>448</v>
      </c>
      <c r="E213" s="8" t="s">
        <v>792</v>
      </c>
      <c r="F213" s="31" t="s">
        <v>1198</v>
      </c>
      <c r="G213" s="60">
        <f t="shared" si="12"/>
        <v>0</v>
      </c>
      <c r="H213" s="158">
        <f>H214</f>
        <v>0</v>
      </c>
      <c r="I213" s="118"/>
      <c r="J213" s="158">
        <f>J214</f>
        <v>0</v>
      </c>
      <c r="K213" s="119"/>
      <c r="L213" s="119"/>
      <c r="M213" s="118"/>
    </row>
    <row r="214" spans="1:13" ht="19.5" customHeight="1">
      <c r="A214" s="122" t="s">
        <v>1199</v>
      </c>
      <c r="B214" s="123"/>
      <c r="C214" s="1" t="s">
        <v>1173</v>
      </c>
      <c r="D214" s="1" t="s">
        <v>448</v>
      </c>
      <c r="E214" s="1" t="s">
        <v>443</v>
      </c>
      <c r="F214" s="29" t="s">
        <v>1200</v>
      </c>
      <c r="G214" s="61">
        <f t="shared" si="12"/>
        <v>0</v>
      </c>
      <c r="H214" s="159">
        <v>0</v>
      </c>
      <c r="I214" s="125"/>
      <c r="J214" s="159">
        <v>0</v>
      </c>
      <c r="K214" s="126"/>
      <c r="L214" s="126"/>
      <c r="M214" s="125"/>
    </row>
    <row r="215" spans="1:13" s="22" customFormat="1" ht="27" customHeight="1">
      <c r="A215" s="115" t="s">
        <v>1201</v>
      </c>
      <c r="B215" s="116"/>
      <c r="C215" s="8" t="s">
        <v>1173</v>
      </c>
      <c r="D215" s="8" t="s">
        <v>786</v>
      </c>
      <c r="E215" s="8" t="s">
        <v>792</v>
      </c>
      <c r="F215" s="31" t="s">
        <v>1202</v>
      </c>
      <c r="G215" s="60">
        <f t="shared" si="12"/>
        <v>8800</v>
      </c>
      <c r="H215" s="158">
        <f>H216</f>
        <v>8800</v>
      </c>
      <c r="I215" s="118"/>
      <c r="J215" s="158">
        <f>J216</f>
        <v>0</v>
      </c>
      <c r="K215" s="119"/>
      <c r="L215" s="119"/>
      <c r="M215" s="118"/>
    </row>
    <row r="216" spans="1:13" ht="19.5" customHeight="1">
      <c r="A216" s="122" t="s">
        <v>1203</v>
      </c>
      <c r="B216" s="123"/>
      <c r="C216" s="1" t="s">
        <v>1173</v>
      </c>
      <c r="D216" s="1" t="s">
        <v>786</v>
      </c>
      <c r="E216" s="1" t="s">
        <v>443</v>
      </c>
      <c r="F216" s="29" t="s">
        <v>1204</v>
      </c>
      <c r="G216" s="61">
        <f t="shared" si="12"/>
        <v>8800</v>
      </c>
      <c r="H216" s="159">
        <v>8800</v>
      </c>
      <c r="I216" s="125"/>
      <c r="J216" s="159">
        <v>0</v>
      </c>
      <c r="K216" s="126"/>
      <c r="L216" s="126"/>
      <c r="M216" s="125"/>
    </row>
    <row r="217" spans="1:13" s="22" customFormat="1" ht="27.75" customHeight="1">
      <c r="A217" s="115" t="s">
        <v>1205</v>
      </c>
      <c r="B217" s="116"/>
      <c r="C217" s="8" t="s">
        <v>1173</v>
      </c>
      <c r="D217" s="8" t="s">
        <v>787</v>
      </c>
      <c r="E217" s="8" t="s">
        <v>792</v>
      </c>
      <c r="F217" s="31" t="s">
        <v>1206</v>
      </c>
      <c r="G217" s="60">
        <f t="shared" si="12"/>
        <v>0</v>
      </c>
      <c r="H217" s="158">
        <f>H218</f>
        <v>0</v>
      </c>
      <c r="I217" s="118"/>
      <c r="J217" s="158">
        <f>J218</f>
        <v>0</v>
      </c>
      <c r="K217" s="119"/>
      <c r="L217" s="119"/>
      <c r="M217" s="118"/>
    </row>
    <row r="218" spans="1:13" ht="27.75" customHeight="1">
      <c r="A218" s="122" t="s">
        <v>1207</v>
      </c>
      <c r="B218" s="123"/>
      <c r="C218" s="1" t="s">
        <v>1173</v>
      </c>
      <c r="D218" s="1" t="s">
        <v>787</v>
      </c>
      <c r="E218" s="1" t="s">
        <v>443</v>
      </c>
      <c r="F218" s="29" t="s">
        <v>1208</v>
      </c>
      <c r="G218" s="61">
        <f t="shared" si="12"/>
        <v>0</v>
      </c>
      <c r="H218" s="159">
        <v>0</v>
      </c>
      <c r="I218" s="125"/>
      <c r="J218" s="159">
        <v>0</v>
      </c>
      <c r="K218" s="126"/>
      <c r="L218" s="126"/>
      <c r="M218" s="125"/>
    </row>
    <row r="219" spans="1:13" s="22" customFormat="1" ht="27.75" customHeight="1">
      <c r="A219" s="115" t="s">
        <v>1209</v>
      </c>
      <c r="B219" s="116"/>
      <c r="C219" s="8" t="s">
        <v>1173</v>
      </c>
      <c r="D219" s="8" t="s">
        <v>982</v>
      </c>
      <c r="E219" s="8" t="s">
        <v>792</v>
      </c>
      <c r="F219" s="31" t="s">
        <v>1210</v>
      </c>
      <c r="G219" s="60">
        <f t="shared" si="12"/>
        <v>0</v>
      </c>
      <c r="H219" s="158">
        <f>H220+H221</f>
        <v>0</v>
      </c>
      <c r="I219" s="118"/>
      <c r="J219" s="158">
        <f>J220+J221</f>
        <v>0</v>
      </c>
      <c r="K219" s="119"/>
      <c r="L219" s="119"/>
      <c r="M219" s="118"/>
    </row>
    <row r="220" spans="1:13" ht="19.5" customHeight="1">
      <c r="A220" s="122" t="s">
        <v>1211</v>
      </c>
      <c r="B220" s="123"/>
      <c r="C220" s="1" t="s">
        <v>1173</v>
      </c>
      <c r="D220" s="1" t="s">
        <v>982</v>
      </c>
      <c r="E220" s="1" t="s">
        <v>443</v>
      </c>
      <c r="F220" s="29" t="s">
        <v>1212</v>
      </c>
      <c r="G220" s="61">
        <f t="shared" si="12"/>
        <v>0</v>
      </c>
      <c r="H220" s="159">
        <v>0</v>
      </c>
      <c r="I220" s="125"/>
      <c r="J220" s="159">
        <v>0</v>
      </c>
      <c r="K220" s="126"/>
      <c r="L220" s="126"/>
      <c r="M220" s="125"/>
    </row>
    <row r="221" spans="1:13" ht="27" customHeight="1">
      <c r="A221" s="122" t="s">
        <v>1213</v>
      </c>
      <c r="B221" s="123"/>
      <c r="C221" s="1" t="s">
        <v>1173</v>
      </c>
      <c r="D221" s="1" t="s">
        <v>982</v>
      </c>
      <c r="E221" s="1" t="s">
        <v>444</v>
      </c>
      <c r="F221" s="29" t="s">
        <v>1214</v>
      </c>
      <c r="G221" s="61">
        <f t="shared" si="12"/>
        <v>0</v>
      </c>
      <c r="H221" s="159">
        <v>0</v>
      </c>
      <c r="I221" s="125"/>
      <c r="J221" s="159">
        <v>0</v>
      </c>
      <c r="K221" s="126"/>
      <c r="L221" s="126"/>
      <c r="M221" s="125"/>
    </row>
    <row r="222" spans="1:13" ht="38.25" customHeight="1">
      <c r="A222" s="108" t="s">
        <v>1215</v>
      </c>
      <c r="B222" s="109"/>
      <c r="C222" s="19" t="s">
        <v>1216</v>
      </c>
      <c r="D222" s="19" t="s">
        <v>792</v>
      </c>
      <c r="E222" s="19" t="s">
        <v>792</v>
      </c>
      <c r="F222" s="32" t="s">
        <v>1217</v>
      </c>
      <c r="G222" s="59">
        <f t="shared" si="12"/>
        <v>30339.192</v>
      </c>
      <c r="H222" s="157">
        <f>H223</f>
        <v>30339.192</v>
      </c>
      <c r="I222" s="111"/>
      <c r="J222" s="157">
        <f>J223</f>
        <v>0</v>
      </c>
      <c r="K222" s="112"/>
      <c r="L222" s="112"/>
      <c r="M222" s="111"/>
    </row>
    <row r="223" spans="1:13" s="22" customFormat="1" ht="27" customHeight="1">
      <c r="A223" s="115" t="s">
        <v>1218</v>
      </c>
      <c r="B223" s="116"/>
      <c r="C223" s="8" t="s">
        <v>1216</v>
      </c>
      <c r="D223" s="8" t="s">
        <v>443</v>
      </c>
      <c r="E223" s="8" t="s">
        <v>792</v>
      </c>
      <c r="F223" s="31" t="s">
        <v>1219</v>
      </c>
      <c r="G223" s="60">
        <f t="shared" si="12"/>
        <v>30339.192</v>
      </c>
      <c r="H223" s="158">
        <f>H224</f>
        <v>30339.192</v>
      </c>
      <c r="I223" s="118"/>
      <c r="J223" s="158">
        <f>J224</f>
        <v>0</v>
      </c>
      <c r="K223" s="119"/>
      <c r="L223" s="119"/>
      <c r="M223" s="118"/>
    </row>
    <row r="224" spans="1:13" ht="19.5" customHeight="1">
      <c r="A224" s="122" t="s">
        <v>1220</v>
      </c>
      <c r="B224" s="123"/>
      <c r="C224" s="1" t="s">
        <v>1216</v>
      </c>
      <c r="D224" s="1" t="s">
        <v>443</v>
      </c>
      <c r="E224" s="1" t="s">
        <v>444</v>
      </c>
      <c r="F224" s="29" t="s">
        <v>1221</v>
      </c>
      <c r="G224" s="61">
        <f t="shared" si="12"/>
        <v>30339.192</v>
      </c>
      <c r="H224" s="159">
        <v>30339.192</v>
      </c>
      <c r="I224" s="125"/>
      <c r="J224" s="159">
        <v>0</v>
      </c>
      <c r="K224" s="126"/>
      <c r="L224" s="126"/>
      <c r="M224" s="125"/>
    </row>
    <row r="225" ht="409.5" customHeight="1" hidden="1"/>
    <row r="226" ht="1.5" customHeight="1"/>
    <row r="227" spans="2:10" ht="3" customHeight="1">
      <c r="B227" s="148"/>
      <c r="C227" s="68"/>
      <c r="D227" s="68"/>
      <c r="E227" s="68"/>
      <c r="F227" s="68"/>
      <c r="G227" s="68"/>
      <c r="H227" s="68"/>
      <c r="I227" s="68"/>
      <c r="J227" s="68"/>
    </row>
  </sheetData>
  <sheetProtection/>
  <mergeCells count="663">
    <mergeCell ref="A222:B222"/>
    <mergeCell ref="H222:I222"/>
    <mergeCell ref="J222:M222"/>
    <mergeCell ref="B227:J227"/>
    <mergeCell ref="A223:B223"/>
    <mergeCell ref="H223:I223"/>
    <mergeCell ref="J223:M223"/>
    <mergeCell ref="A224:B224"/>
    <mergeCell ref="H224:I224"/>
    <mergeCell ref="J224:M224"/>
    <mergeCell ref="A220:B220"/>
    <mergeCell ref="H220:I220"/>
    <mergeCell ref="J220:M220"/>
    <mergeCell ref="A221:B221"/>
    <mergeCell ref="H221:I221"/>
    <mergeCell ref="J221:M221"/>
    <mergeCell ref="A218:B218"/>
    <mergeCell ref="H218:I218"/>
    <mergeCell ref="J218:M218"/>
    <mergeCell ref="A219:B219"/>
    <mergeCell ref="H219:I219"/>
    <mergeCell ref="J219:M219"/>
    <mergeCell ref="A216:B216"/>
    <mergeCell ref="H216:I216"/>
    <mergeCell ref="J216:M216"/>
    <mergeCell ref="A217:B217"/>
    <mergeCell ref="H217:I217"/>
    <mergeCell ref="J217:M217"/>
    <mergeCell ref="A214:B214"/>
    <mergeCell ref="H214:I214"/>
    <mergeCell ref="J214:M214"/>
    <mergeCell ref="A215:B215"/>
    <mergeCell ref="H215:I215"/>
    <mergeCell ref="J215:M215"/>
    <mergeCell ref="A212:B212"/>
    <mergeCell ref="H212:I212"/>
    <mergeCell ref="J212:M212"/>
    <mergeCell ref="A213:B213"/>
    <mergeCell ref="H213:I213"/>
    <mergeCell ref="J213:M213"/>
    <mergeCell ref="A210:B210"/>
    <mergeCell ref="H210:I210"/>
    <mergeCell ref="J210:M210"/>
    <mergeCell ref="A211:B211"/>
    <mergeCell ref="H211:I211"/>
    <mergeCell ref="J211:M211"/>
    <mergeCell ref="A208:B208"/>
    <mergeCell ref="H208:I208"/>
    <mergeCell ref="J208:M208"/>
    <mergeCell ref="A209:B209"/>
    <mergeCell ref="H209:I209"/>
    <mergeCell ref="J209:M209"/>
    <mergeCell ref="A206:B206"/>
    <mergeCell ref="H206:I206"/>
    <mergeCell ref="J206:M206"/>
    <mergeCell ref="A207:B207"/>
    <mergeCell ref="H207:I207"/>
    <mergeCell ref="J207:M207"/>
    <mergeCell ref="A204:B204"/>
    <mergeCell ref="H204:I204"/>
    <mergeCell ref="J204:M204"/>
    <mergeCell ref="A205:B205"/>
    <mergeCell ref="H205:I205"/>
    <mergeCell ref="J205:M205"/>
    <mergeCell ref="A202:B202"/>
    <mergeCell ref="H202:I202"/>
    <mergeCell ref="J202:M202"/>
    <mergeCell ref="A203:B203"/>
    <mergeCell ref="H203:I203"/>
    <mergeCell ref="J203:M203"/>
    <mergeCell ref="A200:B200"/>
    <mergeCell ref="H200:I200"/>
    <mergeCell ref="J200:M200"/>
    <mergeCell ref="A201:B201"/>
    <mergeCell ref="H201:I201"/>
    <mergeCell ref="J201:M201"/>
    <mergeCell ref="A198:B198"/>
    <mergeCell ref="H198:I198"/>
    <mergeCell ref="J198:M198"/>
    <mergeCell ref="A199:B199"/>
    <mergeCell ref="H199:I199"/>
    <mergeCell ref="J199:M199"/>
    <mergeCell ref="A196:B196"/>
    <mergeCell ref="H196:I196"/>
    <mergeCell ref="J196:M196"/>
    <mergeCell ref="A197:B197"/>
    <mergeCell ref="H197:I197"/>
    <mergeCell ref="J197:M197"/>
    <mergeCell ref="A194:B194"/>
    <mergeCell ref="H194:I194"/>
    <mergeCell ref="J194:M194"/>
    <mergeCell ref="A195:B195"/>
    <mergeCell ref="H195:I195"/>
    <mergeCell ref="J195:M195"/>
    <mergeCell ref="A192:B192"/>
    <mergeCell ref="H192:I192"/>
    <mergeCell ref="J192:M192"/>
    <mergeCell ref="A193:B193"/>
    <mergeCell ref="H193:I193"/>
    <mergeCell ref="J193:M193"/>
    <mergeCell ref="A190:B190"/>
    <mergeCell ref="H190:I190"/>
    <mergeCell ref="J190:M190"/>
    <mergeCell ref="A191:B191"/>
    <mergeCell ref="H191:I191"/>
    <mergeCell ref="J191:M191"/>
    <mergeCell ref="A188:B188"/>
    <mergeCell ref="H188:I188"/>
    <mergeCell ref="J188:M188"/>
    <mergeCell ref="A189:B189"/>
    <mergeCell ref="H189:I189"/>
    <mergeCell ref="J189:M189"/>
    <mergeCell ref="A186:B186"/>
    <mergeCell ref="H186:I186"/>
    <mergeCell ref="J186:M186"/>
    <mergeCell ref="A187:B187"/>
    <mergeCell ref="H187:I187"/>
    <mergeCell ref="J187:M187"/>
    <mergeCell ref="A184:B184"/>
    <mergeCell ref="H184:I184"/>
    <mergeCell ref="J184:M184"/>
    <mergeCell ref="A185:B185"/>
    <mergeCell ref="H185:I185"/>
    <mergeCell ref="J185:M185"/>
    <mergeCell ref="A182:B182"/>
    <mergeCell ref="H182:I182"/>
    <mergeCell ref="J182:M182"/>
    <mergeCell ref="A183:B183"/>
    <mergeCell ref="H183:I183"/>
    <mergeCell ref="J183:M183"/>
    <mergeCell ref="A180:B180"/>
    <mergeCell ref="H180:I180"/>
    <mergeCell ref="J180:M180"/>
    <mergeCell ref="A181:B181"/>
    <mergeCell ref="H181:I181"/>
    <mergeCell ref="J181:M181"/>
    <mergeCell ref="A178:B178"/>
    <mergeCell ref="H178:I178"/>
    <mergeCell ref="J178:M178"/>
    <mergeCell ref="A179:B179"/>
    <mergeCell ref="H179:I179"/>
    <mergeCell ref="J179:M179"/>
    <mergeCell ref="A176:B176"/>
    <mergeCell ref="H176:I176"/>
    <mergeCell ref="J176:M176"/>
    <mergeCell ref="A177:B177"/>
    <mergeCell ref="H177:I177"/>
    <mergeCell ref="J177:M177"/>
    <mergeCell ref="A174:B174"/>
    <mergeCell ref="H174:I174"/>
    <mergeCell ref="J174:M174"/>
    <mergeCell ref="A175:B175"/>
    <mergeCell ref="H175:I175"/>
    <mergeCell ref="J175:M175"/>
    <mergeCell ref="A172:B172"/>
    <mergeCell ref="H172:I172"/>
    <mergeCell ref="J172:M172"/>
    <mergeCell ref="A173:B173"/>
    <mergeCell ref="H173:I173"/>
    <mergeCell ref="J173:M173"/>
    <mergeCell ref="A170:B170"/>
    <mergeCell ref="H170:I170"/>
    <mergeCell ref="J170:M170"/>
    <mergeCell ref="A171:B171"/>
    <mergeCell ref="H171:I171"/>
    <mergeCell ref="J171:M171"/>
    <mergeCell ref="A168:B168"/>
    <mergeCell ref="H168:I168"/>
    <mergeCell ref="J168:M168"/>
    <mergeCell ref="A169:B169"/>
    <mergeCell ref="H169:I169"/>
    <mergeCell ref="J169:M169"/>
    <mergeCell ref="A166:B166"/>
    <mergeCell ref="H166:I166"/>
    <mergeCell ref="J166:M166"/>
    <mergeCell ref="A167:B167"/>
    <mergeCell ref="H167:I167"/>
    <mergeCell ref="J167:M167"/>
    <mergeCell ref="A164:B164"/>
    <mergeCell ref="H164:I164"/>
    <mergeCell ref="J164:M164"/>
    <mergeCell ref="A165:B165"/>
    <mergeCell ref="H165:I165"/>
    <mergeCell ref="J165:M165"/>
    <mergeCell ref="A162:B162"/>
    <mergeCell ref="H162:I162"/>
    <mergeCell ref="J162:M162"/>
    <mergeCell ref="A163:B163"/>
    <mergeCell ref="H163:I163"/>
    <mergeCell ref="J163:M163"/>
    <mergeCell ref="A160:B160"/>
    <mergeCell ref="H160:I160"/>
    <mergeCell ref="J160:M160"/>
    <mergeCell ref="A161:B161"/>
    <mergeCell ref="H161:I161"/>
    <mergeCell ref="J161:M161"/>
    <mergeCell ref="A158:B158"/>
    <mergeCell ref="H158:I158"/>
    <mergeCell ref="J158:M158"/>
    <mergeCell ref="A159:B159"/>
    <mergeCell ref="H159:I159"/>
    <mergeCell ref="J159:M159"/>
    <mergeCell ref="A156:B156"/>
    <mergeCell ref="H156:I156"/>
    <mergeCell ref="J156:M156"/>
    <mergeCell ref="A157:B157"/>
    <mergeCell ref="H157:I157"/>
    <mergeCell ref="J157:M157"/>
    <mergeCell ref="A154:B154"/>
    <mergeCell ref="H154:I154"/>
    <mergeCell ref="J154:M154"/>
    <mergeCell ref="A155:B155"/>
    <mergeCell ref="H155:I155"/>
    <mergeCell ref="J155:M155"/>
    <mergeCell ref="A152:B152"/>
    <mergeCell ref="H152:I152"/>
    <mergeCell ref="J152:M152"/>
    <mergeCell ref="A153:B153"/>
    <mergeCell ref="H153:I153"/>
    <mergeCell ref="J153:M153"/>
    <mergeCell ref="A150:B150"/>
    <mergeCell ref="H150:I150"/>
    <mergeCell ref="J150:M150"/>
    <mergeCell ref="A151:B151"/>
    <mergeCell ref="H151:I151"/>
    <mergeCell ref="J151:M151"/>
    <mergeCell ref="A148:B148"/>
    <mergeCell ref="H148:I148"/>
    <mergeCell ref="J148:M148"/>
    <mergeCell ref="A149:B149"/>
    <mergeCell ref="H149:I149"/>
    <mergeCell ref="J149:M149"/>
    <mergeCell ref="A146:B146"/>
    <mergeCell ref="H146:I146"/>
    <mergeCell ref="J146:M146"/>
    <mergeCell ref="A147:B147"/>
    <mergeCell ref="H147:I147"/>
    <mergeCell ref="J147:M147"/>
    <mergeCell ref="A144:B144"/>
    <mergeCell ref="H144:I144"/>
    <mergeCell ref="J144:M144"/>
    <mergeCell ref="A145:B145"/>
    <mergeCell ref="H145:I145"/>
    <mergeCell ref="J145:M145"/>
    <mergeCell ref="A142:B142"/>
    <mergeCell ref="H142:I142"/>
    <mergeCell ref="J142:M142"/>
    <mergeCell ref="A143:B143"/>
    <mergeCell ref="H143:I143"/>
    <mergeCell ref="J143:M143"/>
    <mergeCell ref="A140:B140"/>
    <mergeCell ref="H140:I140"/>
    <mergeCell ref="J140:M140"/>
    <mergeCell ref="A141:B141"/>
    <mergeCell ref="H141:I141"/>
    <mergeCell ref="J141:M141"/>
    <mergeCell ref="A138:B138"/>
    <mergeCell ref="H138:I138"/>
    <mergeCell ref="J138:M138"/>
    <mergeCell ref="A139:B139"/>
    <mergeCell ref="H139:I139"/>
    <mergeCell ref="J139:M139"/>
    <mergeCell ref="A136:B136"/>
    <mergeCell ref="H136:I136"/>
    <mergeCell ref="J136:M136"/>
    <mergeCell ref="A137:B137"/>
    <mergeCell ref="H137:I137"/>
    <mergeCell ref="J137:M137"/>
    <mergeCell ref="A134:B134"/>
    <mergeCell ref="H134:I134"/>
    <mergeCell ref="J134:M134"/>
    <mergeCell ref="A135:B135"/>
    <mergeCell ref="H135:I135"/>
    <mergeCell ref="J135:M135"/>
    <mergeCell ref="A132:B132"/>
    <mergeCell ref="H132:I132"/>
    <mergeCell ref="J132:M132"/>
    <mergeCell ref="A133:B133"/>
    <mergeCell ref="H133:I133"/>
    <mergeCell ref="J133:M133"/>
    <mergeCell ref="A130:B130"/>
    <mergeCell ref="H130:I130"/>
    <mergeCell ref="J130:M130"/>
    <mergeCell ref="A131:B131"/>
    <mergeCell ref="H131:I131"/>
    <mergeCell ref="J131:M131"/>
    <mergeCell ref="A128:B128"/>
    <mergeCell ref="H128:I128"/>
    <mergeCell ref="J128:M128"/>
    <mergeCell ref="A129:B129"/>
    <mergeCell ref="H129:I129"/>
    <mergeCell ref="J129:M129"/>
    <mergeCell ref="A126:B126"/>
    <mergeCell ref="H126:I126"/>
    <mergeCell ref="J126:M126"/>
    <mergeCell ref="A127:B127"/>
    <mergeCell ref="H127:I127"/>
    <mergeCell ref="J127:M127"/>
    <mergeCell ref="A124:B124"/>
    <mergeCell ref="H124:I124"/>
    <mergeCell ref="J124:M124"/>
    <mergeCell ref="A125:B125"/>
    <mergeCell ref="H125:I125"/>
    <mergeCell ref="J125:M125"/>
    <mergeCell ref="A122:B122"/>
    <mergeCell ref="H122:I122"/>
    <mergeCell ref="J122:M122"/>
    <mergeCell ref="A123:B123"/>
    <mergeCell ref="H123:I123"/>
    <mergeCell ref="J123:M123"/>
    <mergeCell ref="A120:B120"/>
    <mergeCell ref="H120:I120"/>
    <mergeCell ref="J120:M120"/>
    <mergeCell ref="A121:B121"/>
    <mergeCell ref="H121:I121"/>
    <mergeCell ref="J121:M121"/>
    <mergeCell ref="A118:B118"/>
    <mergeCell ref="H118:I118"/>
    <mergeCell ref="J118:M118"/>
    <mergeCell ref="A119:B119"/>
    <mergeCell ref="H119:I119"/>
    <mergeCell ref="J119:M119"/>
    <mergeCell ref="A116:B116"/>
    <mergeCell ref="H116:I116"/>
    <mergeCell ref="J116:M116"/>
    <mergeCell ref="A117:B117"/>
    <mergeCell ref="H117:I117"/>
    <mergeCell ref="J117:M117"/>
    <mergeCell ref="A114:B114"/>
    <mergeCell ref="H114:I114"/>
    <mergeCell ref="J114:M114"/>
    <mergeCell ref="A115:B115"/>
    <mergeCell ref="H115:I115"/>
    <mergeCell ref="J115:M115"/>
    <mergeCell ref="A112:B112"/>
    <mergeCell ref="H112:I112"/>
    <mergeCell ref="J112:M112"/>
    <mergeCell ref="A113:B113"/>
    <mergeCell ref="H113:I113"/>
    <mergeCell ref="J113:M113"/>
    <mergeCell ref="A110:B110"/>
    <mergeCell ref="H110:I110"/>
    <mergeCell ref="J110:M110"/>
    <mergeCell ref="A111:B111"/>
    <mergeCell ref="H111:I111"/>
    <mergeCell ref="J111:M111"/>
    <mergeCell ref="A108:B108"/>
    <mergeCell ref="H108:I108"/>
    <mergeCell ref="J108:M108"/>
    <mergeCell ref="A109:B109"/>
    <mergeCell ref="H109:I109"/>
    <mergeCell ref="J109:M109"/>
    <mergeCell ref="A106:B106"/>
    <mergeCell ref="H106:I106"/>
    <mergeCell ref="J106:M106"/>
    <mergeCell ref="A107:B107"/>
    <mergeCell ref="H107:I107"/>
    <mergeCell ref="J107:M107"/>
    <mergeCell ref="A104:B104"/>
    <mergeCell ref="H104:I104"/>
    <mergeCell ref="J104:M104"/>
    <mergeCell ref="A105:B105"/>
    <mergeCell ref="H105:I105"/>
    <mergeCell ref="J105:M105"/>
    <mergeCell ref="A102:B102"/>
    <mergeCell ref="H102:I102"/>
    <mergeCell ref="J102:M102"/>
    <mergeCell ref="A103:B103"/>
    <mergeCell ref="H103:I103"/>
    <mergeCell ref="J103:M103"/>
    <mergeCell ref="A100:B100"/>
    <mergeCell ref="H100:I100"/>
    <mergeCell ref="J100:M100"/>
    <mergeCell ref="A101:B101"/>
    <mergeCell ref="H101:I101"/>
    <mergeCell ref="J101:M101"/>
    <mergeCell ref="A98:B98"/>
    <mergeCell ref="H98:I98"/>
    <mergeCell ref="J98:M98"/>
    <mergeCell ref="A99:B99"/>
    <mergeCell ref="H99:I99"/>
    <mergeCell ref="J99:M99"/>
    <mergeCell ref="A96:B96"/>
    <mergeCell ref="H96:I96"/>
    <mergeCell ref="J96:M96"/>
    <mergeCell ref="A97:B97"/>
    <mergeCell ref="H97:I97"/>
    <mergeCell ref="J97:M97"/>
    <mergeCell ref="A94:B94"/>
    <mergeCell ref="H94:I94"/>
    <mergeCell ref="J94:M94"/>
    <mergeCell ref="A95:B95"/>
    <mergeCell ref="H95:I95"/>
    <mergeCell ref="J95:M95"/>
    <mergeCell ref="A92:B92"/>
    <mergeCell ref="H92:I92"/>
    <mergeCell ref="J92:M92"/>
    <mergeCell ref="A93:B93"/>
    <mergeCell ref="H93:I93"/>
    <mergeCell ref="J93:M93"/>
    <mergeCell ref="A90:B90"/>
    <mergeCell ref="H90:I90"/>
    <mergeCell ref="J90:M90"/>
    <mergeCell ref="A91:B91"/>
    <mergeCell ref="H91:I91"/>
    <mergeCell ref="J91:M91"/>
    <mergeCell ref="A88:B88"/>
    <mergeCell ref="H88:I88"/>
    <mergeCell ref="J88:M88"/>
    <mergeCell ref="A89:B89"/>
    <mergeCell ref="H89:I89"/>
    <mergeCell ref="J89:M89"/>
    <mergeCell ref="A86:B86"/>
    <mergeCell ref="H86:I86"/>
    <mergeCell ref="J86:M86"/>
    <mergeCell ref="A87:B87"/>
    <mergeCell ref="H87:I87"/>
    <mergeCell ref="J87:M87"/>
    <mergeCell ref="A84:B84"/>
    <mergeCell ref="H84:I84"/>
    <mergeCell ref="J84:M84"/>
    <mergeCell ref="A85:B85"/>
    <mergeCell ref="H85:I85"/>
    <mergeCell ref="J85:M85"/>
    <mergeCell ref="A82:B82"/>
    <mergeCell ref="H82:I82"/>
    <mergeCell ref="J82:M82"/>
    <mergeCell ref="A83:B83"/>
    <mergeCell ref="H83:I83"/>
    <mergeCell ref="J83:M83"/>
    <mergeCell ref="A80:B80"/>
    <mergeCell ref="H80:I80"/>
    <mergeCell ref="J80:M80"/>
    <mergeCell ref="A81:B81"/>
    <mergeCell ref="H81:I81"/>
    <mergeCell ref="J81:M81"/>
    <mergeCell ref="A78:B78"/>
    <mergeCell ref="H78:I78"/>
    <mergeCell ref="J78:M78"/>
    <mergeCell ref="A79:B79"/>
    <mergeCell ref="H79:I79"/>
    <mergeCell ref="J79:M79"/>
    <mergeCell ref="A76:B76"/>
    <mergeCell ref="H76:I76"/>
    <mergeCell ref="J76:M76"/>
    <mergeCell ref="A77:B77"/>
    <mergeCell ref="H77:I77"/>
    <mergeCell ref="J77:M77"/>
    <mergeCell ref="A74:B74"/>
    <mergeCell ref="H74:I74"/>
    <mergeCell ref="J74:M74"/>
    <mergeCell ref="A75:B75"/>
    <mergeCell ref="H75:I75"/>
    <mergeCell ref="J75:M75"/>
    <mergeCell ref="A72:B72"/>
    <mergeCell ref="H72:I72"/>
    <mergeCell ref="J72:M72"/>
    <mergeCell ref="A73:B73"/>
    <mergeCell ref="H73:I73"/>
    <mergeCell ref="J73:M73"/>
    <mergeCell ref="A70:B70"/>
    <mergeCell ref="H70:I70"/>
    <mergeCell ref="J70:M70"/>
    <mergeCell ref="A71:B71"/>
    <mergeCell ref="H71:I71"/>
    <mergeCell ref="J71:M71"/>
    <mergeCell ref="A68:B68"/>
    <mergeCell ref="H68:I68"/>
    <mergeCell ref="J68:M68"/>
    <mergeCell ref="A69:B69"/>
    <mergeCell ref="H69:I69"/>
    <mergeCell ref="J69:M69"/>
    <mergeCell ref="A66:B66"/>
    <mergeCell ref="H66:I66"/>
    <mergeCell ref="J66:M66"/>
    <mergeCell ref="A67:B67"/>
    <mergeCell ref="H67:I67"/>
    <mergeCell ref="J67:M67"/>
    <mergeCell ref="A64:B64"/>
    <mergeCell ref="H64:I64"/>
    <mergeCell ref="J64:M64"/>
    <mergeCell ref="A65:B65"/>
    <mergeCell ref="H65:I65"/>
    <mergeCell ref="J65:M65"/>
    <mergeCell ref="A62:B62"/>
    <mergeCell ref="H62:I62"/>
    <mergeCell ref="J62:M62"/>
    <mergeCell ref="A63:B63"/>
    <mergeCell ref="H63:I63"/>
    <mergeCell ref="J63:M63"/>
    <mergeCell ref="A60:B60"/>
    <mergeCell ref="H60:I60"/>
    <mergeCell ref="J60:M60"/>
    <mergeCell ref="A61:B61"/>
    <mergeCell ref="H61:I61"/>
    <mergeCell ref="J61:M61"/>
    <mergeCell ref="A58:B58"/>
    <mergeCell ref="H58:I58"/>
    <mergeCell ref="J58:M58"/>
    <mergeCell ref="A59:B59"/>
    <mergeCell ref="H59:I59"/>
    <mergeCell ref="J59:M59"/>
    <mergeCell ref="A56:B56"/>
    <mergeCell ref="H56:I56"/>
    <mergeCell ref="J56:M56"/>
    <mergeCell ref="A57:B57"/>
    <mergeCell ref="H57:I57"/>
    <mergeCell ref="J57:M57"/>
    <mergeCell ref="A54:B54"/>
    <mergeCell ref="H54:I54"/>
    <mergeCell ref="J54:M54"/>
    <mergeCell ref="A55:B55"/>
    <mergeCell ref="H55:I55"/>
    <mergeCell ref="J55:M55"/>
    <mergeCell ref="A52:B52"/>
    <mergeCell ref="H52:I52"/>
    <mergeCell ref="J52:M52"/>
    <mergeCell ref="A53:B53"/>
    <mergeCell ref="H53:I53"/>
    <mergeCell ref="J53:M53"/>
    <mergeCell ref="A50:B50"/>
    <mergeCell ref="H50:I50"/>
    <mergeCell ref="J50:M50"/>
    <mergeCell ref="A51:B51"/>
    <mergeCell ref="H51:I51"/>
    <mergeCell ref="J51:M51"/>
    <mergeCell ref="A48:B48"/>
    <mergeCell ref="H48:I48"/>
    <mergeCell ref="J48:M48"/>
    <mergeCell ref="A49:B49"/>
    <mergeCell ref="H49:I49"/>
    <mergeCell ref="J49:M49"/>
    <mergeCell ref="A46:B46"/>
    <mergeCell ref="H46:I46"/>
    <mergeCell ref="J46:M46"/>
    <mergeCell ref="A47:B47"/>
    <mergeCell ref="H47:I47"/>
    <mergeCell ref="J47:M47"/>
    <mergeCell ref="A44:B44"/>
    <mergeCell ref="H44:I44"/>
    <mergeCell ref="J44:M44"/>
    <mergeCell ref="A45:B45"/>
    <mergeCell ref="H45:I45"/>
    <mergeCell ref="J45:M45"/>
    <mergeCell ref="A42:B42"/>
    <mergeCell ref="H42:I42"/>
    <mergeCell ref="J42:M42"/>
    <mergeCell ref="A43:B43"/>
    <mergeCell ref="H43:I43"/>
    <mergeCell ref="J43:M43"/>
    <mergeCell ref="A40:B40"/>
    <mergeCell ref="H40:I40"/>
    <mergeCell ref="J40:M40"/>
    <mergeCell ref="A41:B41"/>
    <mergeCell ref="H41:I41"/>
    <mergeCell ref="J41:M41"/>
    <mergeCell ref="A38:B38"/>
    <mergeCell ref="H38:I38"/>
    <mergeCell ref="J38:M38"/>
    <mergeCell ref="A39:B39"/>
    <mergeCell ref="H39:I39"/>
    <mergeCell ref="J39:M39"/>
    <mergeCell ref="A36:B36"/>
    <mergeCell ref="H36:I36"/>
    <mergeCell ref="J36:M36"/>
    <mergeCell ref="A37:B37"/>
    <mergeCell ref="H37:I37"/>
    <mergeCell ref="J37:M37"/>
    <mergeCell ref="A34:B34"/>
    <mergeCell ref="H34:I34"/>
    <mergeCell ref="J34:M34"/>
    <mergeCell ref="A35:B35"/>
    <mergeCell ref="H35:I35"/>
    <mergeCell ref="J35:M35"/>
    <mergeCell ref="A32:B32"/>
    <mergeCell ref="H32:I32"/>
    <mergeCell ref="J32:M32"/>
    <mergeCell ref="A33:B33"/>
    <mergeCell ref="H33:I33"/>
    <mergeCell ref="J33:M33"/>
    <mergeCell ref="A30:B30"/>
    <mergeCell ref="H30:I30"/>
    <mergeCell ref="J30:M30"/>
    <mergeCell ref="A31:B31"/>
    <mergeCell ref="H31:I31"/>
    <mergeCell ref="J31:M31"/>
    <mergeCell ref="A28:B28"/>
    <mergeCell ref="H28:I28"/>
    <mergeCell ref="J28:M28"/>
    <mergeCell ref="A29:B29"/>
    <mergeCell ref="H29:I29"/>
    <mergeCell ref="J29:M29"/>
    <mergeCell ref="A26:B26"/>
    <mergeCell ref="H26:I26"/>
    <mergeCell ref="J26:M26"/>
    <mergeCell ref="A27:B27"/>
    <mergeCell ref="H27:I27"/>
    <mergeCell ref="J27:M27"/>
    <mergeCell ref="A24:B24"/>
    <mergeCell ref="H24:I24"/>
    <mergeCell ref="J24:M24"/>
    <mergeCell ref="A25:B25"/>
    <mergeCell ref="H25:I25"/>
    <mergeCell ref="J25:M25"/>
    <mergeCell ref="A22:B22"/>
    <mergeCell ref="H22:I22"/>
    <mergeCell ref="J22:M22"/>
    <mergeCell ref="A23:B23"/>
    <mergeCell ref="H23:I23"/>
    <mergeCell ref="J23:M23"/>
    <mergeCell ref="A20:B20"/>
    <mergeCell ref="H20:I20"/>
    <mergeCell ref="J20:M20"/>
    <mergeCell ref="A21:B21"/>
    <mergeCell ref="H21:I21"/>
    <mergeCell ref="J21:M21"/>
    <mergeCell ref="A18:B18"/>
    <mergeCell ref="H18:I18"/>
    <mergeCell ref="J18:M18"/>
    <mergeCell ref="A19:B19"/>
    <mergeCell ref="H19:I19"/>
    <mergeCell ref="J19:M19"/>
    <mergeCell ref="A16:B16"/>
    <mergeCell ref="H16:I16"/>
    <mergeCell ref="J16:M16"/>
    <mergeCell ref="A17:B17"/>
    <mergeCell ref="H17:I17"/>
    <mergeCell ref="J17:M17"/>
    <mergeCell ref="A14:B14"/>
    <mergeCell ref="H14:I14"/>
    <mergeCell ref="J14:M14"/>
    <mergeCell ref="A15:B15"/>
    <mergeCell ref="H15:I15"/>
    <mergeCell ref="J15:M15"/>
    <mergeCell ref="A12:B12"/>
    <mergeCell ref="H12:I12"/>
    <mergeCell ref="J12:M12"/>
    <mergeCell ref="A13:B13"/>
    <mergeCell ref="H13:I13"/>
    <mergeCell ref="J13:M13"/>
    <mergeCell ref="A10:B10"/>
    <mergeCell ref="H10:I10"/>
    <mergeCell ref="J10:M10"/>
    <mergeCell ref="A11:B11"/>
    <mergeCell ref="H11:I11"/>
    <mergeCell ref="J11:M11"/>
    <mergeCell ref="J7:M7"/>
    <mergeCell ref="A8:B8"/>
    <mergeCell ref="H8:I8"/>
    <mergeCell ref="J8:M8"/>
    <mergeCell ref="A9:B9"/>
    <mergeCell ref="H9:I9"/>
    <mergeCell ref="J9:M9"/>
    <mergeCell ref="A2:L2"/>
    <mergeCell ref="I4:K4"/>
    <mergeCell ref="A6:B7"/>
    <mergeCell ref="C6:C7"/>
    <mergeCell ref="D6:D7"/>
    <mergeCell ref="E6:E7"/>
    <mergeCell ref="F6:F7"/>
    <mergeCell ref="G6:G7"/>
    <mergeCell ref="H6:M6"/>
    <mergeCell ref="H7:I7"/>
  </mergeCells>
  <printOptions/>
  <pageMargins left="0.4" right="0" top="0.5" bottom="0.5" header="0.5" footer="0.5"/>
  <pageSetup horizontalDpi="600" verticalDpi="600" orientation="portrait" scale="99" r:id="rId1"/>
  <headerFooter alignWithMargins="0">
    <oddFooter>&amp;L&amp;C&amp;R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J180"/>
  <sheetViews>
    <sheetView showGridLines="0" view="pageBreakPreview" zoomScale="60" zoomScalePageLayoutView="0" workbookViewId="0" topLeftCell="A1">
      <selection activeCell="E25" sqref="E25"/>
    </sheetView>
  </sheetViews>
  <sheetFormatPr defaultColWidth="9.140625" defaultRowHeight="12.75"/>
  <cols>
    <col min="1" max="2" width="3.421875" style="0" customWidth="1"/>
    <col min="3" max="3" width="58.28125" style="10" customWidth="1"/>
    <col min="4" max="4" width="6.8515625" style="0" customWidth="1"/>
    <col min="5" max="5" width="11.421875" style="0" customWidth="1"/>
    <col min="6" max="6" width="1.1484375" style="0" customWidth="1"/>
    <col min="7" max="7" width="9.140625" style="0" customWidth="1"/>
    <col min="8" max="8" width="7.28125" style="0" customWidth="1"/>
    <col min="9" max="9" width="3.00390625" style="0" customWidth="1"/>
    <col min="10" max="10" width="0.71875" style="0" customWidth="1"/>
    <col min="11" max="11" width="0" style="0" hidden="1" customWidth="1"/>
  </cols>
  <sheetData>
    <row r="1" ht="3" customHeight="1"/>
    <row r="2" spans="1:10" ht="63" customHeight="1">
      <c r="A2" s="164" t="s">
        <v>1222</v>
      </c>
      <c r="B2" s="68"/>
      <c r="C2" s="68"/>
      <c r="D2" s="68"/>
      <c r="E2" s="68"/>
      <c r="F2" s="68"/>
      <c r="G2" s="68"/>
      <c r="H2" s="68"/>
      <c r="I2" s="68"/>
      <c r="J2" s="68"/>
    </row>
    <row r="3" ht="1.5" customHeight="1"/>
    <row r="4" spans="7:9" ht="18" customHeight="1">
      <c r="G4" s="165" t="s">
        <v>435</v>
      </c>
      <c r="H4" s="68"/>
      <c r="I4" s="68"/>
    </row>
    <row r="5" ht="3" customHeight="1"/>
    <row r="6" spans="1:10" ht="18" customHeight="1">
      <c r="A6" s="166" t="s">
        <v>777</v>
      </c>
      <c r="B6" s="83"/>
      <c r="C6" s="153" t="s">
        <v>1223</v>
      </c>
      <c r="D6" s="167" t="s">
        <v>1224</v>
      </c>
      <c r="E6" s="144" t="s">
        <v>439</v>
      </c>
      <c r="F6" s="166" t="s">
        <v>440</v>
      </c>
      <c r="G6" s="89"/>
      <c r="H6" s="89"/>
      <c r="I6" s="89"/>
      <c r="J6" s="90"/>
    </row>
    <row r="7" spans="1:10" ht="27" customHeight="1">
      <c r="A7" s="84"/>
      <c r="B7" s="85"/>
      <c r="C7" s="154"/>
      <c r="D7" s="88"/>
      <c r="E7" s="88"/>
      <c r="F7" s="82" t="s">
        <v>441</v>
      </c>
      <c r="G7" s="90"/>
      <c r="H7" s="82" t="s">
        <v>442</v>
      </c>
      <c r="I7" s="89"/>
      <c r="J7" s="90"/>
    </row>
    <row r="8" spans="1:10" ht="18" customHeight="1">
      <c r="A8" s="168" t="s">
        <v>443</v>
      </c>
      <c r="B8" s="123"/>
      <c r="C8" s="28" t="s">
        <v>444</v>
      </c>
      <c r="D8" s="4" t="s">
        <v>445</v>
      </c>
      <c r="E8" s="4" t="s">
        <v>446</v>
      </c>
      <c r="F8" s="169" t="s">
        <v>447</v>
      </c>
      <c r="G8" s="123"/>
      <c r="H8" s="155" t="s">
        <v>448</v>
      </c>
      <c r="I8" s="134"/>
      <c r="J8" s="123"/>
    </row>
    <row r="9" spans="1:10" ht="30" customHeight="1">
      <c r="A9" s="170" t="s">
        <v>1225</v>
      </c>
      <c r="B9" s="171"/>
      <c r="C9" s="34" t="s">
        <v>1226</v>
      </c>
      <c r="D9" s="35" t="s">
        <v>454</v>
      </c>
      <c r="E9" s="63">
        <f>F9+H9</f>
        <v>916644.7400000002</v>
      </c>
      <c r="F9" s="172">
        <f>F10</f>
        <v>612153.6400000001</v>
      </c>
      <c r="G9" s="173"/>
      <c r="H9" s="172">
        <f>H132+H161</f>
        <v>304491.10000000003</v>
      </c>
      <c r="I9" s="174"/>
      <c r="J9" s="173"/>
    </row>
    <row r="10" spans="1:10" ht="30" customHeight="1">
      <c r="A10" s="108" t="s">
        <v>1227</v>
      </c>
      <c r="B10" s="109"/>
      <c r="C10" s="36" t="s">
        <v>1228</v>
      </c>
      <c r="D10" s="21" t="s">
        <v>454</v>
      </c>
      <c r="E10" s="56">
        <v>612153.64</v>
      </c>
      <c r="F10" s="110">
        <f>F11+F20+F56+F67+F74+F99+F110</f>
        <v>612153.6400000001</v>
      </c>
      <c r="G10" s="111"/>
      <c r="H10" s="110" t="s">
        <v>454</v>
      </c>
      <c r="I10" s="112"/>
      <c r="J10" s="111"/>
    </row>
    <row r="11" spans="1:10" ht="30" customHeight="1">
      <c r="A11" s="115" t="s">
        <v>1229</v>
      </c>
      <c r="B11" s="116"/>
      <c r="C11" s="11" t="s">
        <v>1230</v>
      </c>
      <c r="D11" s="9" t="s">
        <v>454</v>
      </c>
      <c r="E11" s="46">
        <v>134797.126</v>
      </c>
      <c r="F11" s="117">
        <v>134797.126</v>
      </c>
      <c r="G11" s="118"/>
      <c r="H11" s="117" t="s">
        <v>454</v>
      </c>
      <c r="I11" s="119"/>
      <c r="J11" s="118"/>
    </row>
    <row r="12" spans="1:10" ht="30" customHeight="1">
      <c r="A12" s="122" t="s">
        <v>1231</v>
      </c>
      <c r="B12" s="123"/>
      <c r="C12" s="12" t="s">
        <v>1232</v>
      </c>
      <c r="D12" s="3" t="s">
        <v>454</v>
      </c>
      <c r="E12" s="37">
        <v>134797.126</v>
      </c>
      <c r="F12" s="124">
        <v>134797.126</v>
      </c>
      <c r="G12" s="125"/>
      <c r="H12" s="124" t="s">
        <v>454</v>
      </c>
      <c r="I12" s="126"/>
      <c r="J12" s="125"/>
    </row>
    <row r="13" spans="1:10" ht="19.5" customHeight="1">
      <c r="A13" s="122" t="s">
        <v>1233</v>
      </c>
      <c r="B13" s="123"/>
      <c r="C13" s="12" t="s">
        <v>1234</v>
      </c>
      <c r="D13" s="3" t="s">
        <v>1233</v>
      </c>
      <c r="E13" s="37">
        <v>118728.828</v>
      </c>
      <c r="F13" s="124">
        <v>118728.828</v>
      </c>
      <c r="G13" s="125"/>
      <c r="H13" s="124" t="s">
        <v>454</v>
      </c>
      <c r="I13" s="126"/>
      <c r="J13" s="125"/>
    </row>
    <row r="14" spans="1:10" ht="19.5" customHeight="1">
      <c r="A14" s="122" t="s">
        <v>1235</v>
      </c>
      <c r="B14" s="123"/>
      <c r="C14" s="12" t="s">
        <v>1236</v>
      </c>
      <c r="D14" s="3" t="s">
        <v>1235</v>
      </c>
      <c r="E14" s="37">
        <v>13156.603</v>
      </c>
      <c r="F14" s="124">
        <v>13156.603</v>
      </c>
      <c r="G14" s="125"/>
      <c r="H14" s="124" t="s">
        <v>454</v>
      </c>
      <c r="I14" s="126"/>
      <c r="J14" s="125"/>
    </row>
    <row r="15" spans="1:10" ht="19.5" customHeight="1">
      <c r="A15" s="122" t="s">
        <v>1237</v>
      </c>
      <c r="B15" s="123"/>
      <c r="C15" s="12" t="s">
        <v>1238</v>
      </c>
      <c r="D15" s="3" t="s">
        <v>1239</v>
      </c>
      <c r="E15" s="37">
        <v>2911.695</v>
      </c>
      <c r="F15" s="124">
        <v>2911.695</v>
      </c>
      <c r="G15" s="125"/>
      <c r="H15" s="124" t="s">
        <v>454</v>
      </c>
      <c r="I15" s="126"/>
      <c r="J15" s="125"/>
    </row>
    <row r="16" spans="1:10" ht="19.5" customHeight="1">
      <c r="A16" s="122" t="s">
        <v>1240</v>
      </c>
      <c r="B16" s="123"/>
      <c r="C16" s="12" t="s">
        <v>1241</v>
      </c>
      <c r="D16" s="3" t="s">
        <v>1242</v>
      </c>
      <c r="E16" s="37">
        <v>0</v>
      </c>
      <c r="F16" s="124">
        <v>0</v>
      </c>
      <c r="G16" s="125"/>
      <c r="H16" s="124" t="s">
        <v>454</v>
      </c>
      <c r="I16" s="126"/>
      <c r="J16" s="125"/>
    </row>
    <row r="17" spans="1:10" ht="19.5" customHeight="1">
      <c r="A17" s="122" t="s">
        <v>1242</v>
      </c>
      <c r="B17" s="123"/>
      <c r="C17" s="12" t="s">
        <v>1243</v>
      </c>
      <c r="D17" s="3" t="s">
        <v>1242</v>
      </c>
      <c r="E17" s="37">
        <v>0</v>
      </c>
      <c r="F17" s="124">
        <v>0</v>
      </c>
      <c r="G17" s="125"/>
      <c r="H17" s="124" t="s">
        <v>454</v>
      </c>
      <c r="I17" s="126"/>
      <c r="J17" s="125"/>
    </row>
    <row r="18" spans="1:10" ht="19.5" customHeight="1">
      <c r="A18" s="122" t="s">
        <v>1244</v>
      </c>
      <c r="B18" s="123"/>
      <c r="C18" s="12" t="s">
        <v>1245</v>
      </c>
      <c r="D18" s="3" t="s">
        <v>1246</v>
      </c>
      <c r="E18" s="37">
        <v>0</v>
      </c>
      <c r="F18" s="124">
        <v>0</v>
      </c>
      <c r="G18" s="125"/>
      <c r="H18" s="124" t="s">
        <v>454</v>
      </c>
      <c r="I18" s="126"/>
      <c r="J18" s="125"/>
    </row>
    <row r="19" spans="1:10" ht="19.5" customHeight="1">
      <c r="A19" s="122" t="s">
        <v>1246</v>
      </c>
      <c r="B19" s="123"/>
      <c r="C19" s="12" t="s">
        <v>1247</v>
      </c>
      <c r="D19" s="3" t="s">
        <v>1246</v>
      </c>
      <c r="E19" s="37">
        <v>0</v>
      </c>
      <c r="F19" s="124">
        <v>0</v>
      </c>
      <c r="G19" s="125"/>
      <c r="H19" s="124" t="s">
        <v>454</v>
      </c>
      <c r="I19" s="126"/>
      <c r="J19" s="125"/>
    </row>
    <row r="20" spans="1:10" ht="45" customHeight="1">
      <c r="A20" s="115" t="s">
        <v>1248</v>
      </c>
      <c r="B20" s="116"/>
      <c r="C20" s="11" t="s">
        <v>1249</v>
      </c>
      <c r="D20" s="9" t="s">
        <v>454</v>
      </c>
      <c r="E20" s="46">
        <f>F20</f>
        <v>77230.23700000001</v>
      </c>
      <c r="F20" s="117">
        <f>F21+F29+F33+F42+F44+F47</f>
        <v>77230.23700000001</v>
      </c>
      <c r="G20" s="118"/>
      <c r="H20" s="117" t="s">
        <v>454</v>
      </c>
      <c r="I20" s="119"/>
      <c r="J20" s="118"/>
    </row>
    <row r="21" spans="1:10" s="22" customFormat="1" ht="31.5" customHeight="1">
      <c r="A21" s="115" t="s">
        <v>1250</v>
      </c>
      <c r="B21" s="116"/>
      <c r="C21" s="11" t="s">
        <v>1251</v>
      </c>
      <c r="D21" s="9" t="s">
        <v>454</v>
      </c>
      <c r="E21" s="46">
        <f>F21</f>
        <v>42953.797000000006</v>
      </c>
      <c r="F21" s="117">
        <f>SUM(F22:G28)</f>
        <v>42953.797000000006</v>
      </c>
      <c r="G21" s="118"/>
      <c r="H21" s="117" t="s">
        <v>454</v>
      </c>
      <c r="I21" s="119"/>
      <c r="J21" s="118"/>
    </row>
    <row r="22" spans="1:10" ht="19.5" customHeight="1">
      <c r="A22" s="122" t="s">
        <v>1252</v>
      </c>
      <c r="B22" s="123"/>
      <c r="C22" s="12" t="s">
        <v>1253</v>
      </c>
      <c r="D22" s="3" t="s">
        <v>1252</v>
      </c>
      <c r="E22" s="37">
        <f aca="true" t="shared" si="0" ref="E22:E28">F22</f>
        <v>0</v>
      </c>
      <c r="F22" s="124">
        <v>0</v>
      </c>
      <c r="G22" s="125"/>
      <c r="H22" s="124" t="s">
        <v>454</v>
      </c>
      <c r="I22" s="126"/>
      <c r="J22" s="125"/>
    </row>
    <row r="23" spans="1:10" ht="19.5" customHeight="1">
      <c r="A23" s="122" t="s">
        <v>1254</v>
      </c>
      <c r="B23" s="123"/>
      <c r="C23" s="12" t="s">
        <v>1255</v>
      </c>
      <c r="D23" s="3" t="s">
        <v>1254</v>
      </c>
      <c r="E23" s="37">
        <f t="shared" si="0"/>
        <v>38159.764</v>
      </c>
      <c r="F23" s="124">
        <v>38159.764</v>
      </c>
      <c r="G23" s="125"/>
      <c r="H23" s="124" t="s">
        <v>454</v>
      </c>
      <c r="I23" s="126"/>
      <c r="J23" s="125"/>
    </row>
    <row r="24" spans="1:10" ht="19.5" customHeight="1">
      <c r="A24" s="122" t="s">
        <v>1256</v>
      </c>
      <c r="B24" s="123"/>
      <c r="C24" s="12" t="s">
        <v>1257</v>
      </c>
      <c r="D24" s="3" t="s">
        <v>1256</v>
      </c>
      <c r="E24" s="37">
        <f t="shared" si="0"/>
        <v>1487.599</v>
      </c>
      <c r="F24" s="124">
        <v>1487.599</v>
      </c>
      <c r="G24" s="125"/>
      <c r="H24" s="124" t="s">
        <v>454</v>
      </c>
      <c r="I24" s="126"/>
      <c r="J24" s="125"/>
    </row>
    <row r="25" spans="1:10" ht="19.5" customHeight="1">
      <c r="A25" s="122" t="s">
        <v>1258</v>
      </c>
      <c r="B25" s="123"/>
      <c r="C25" s="12" t="s">
        <v>1259</v>
      </c>
      <c r="D25" s="3" t="s">
        <v>1258</v>
      </c>
      <c r="E25" s="37">
        <f t="shared" si="0"/>
        <v>2106.434</v>
      </c>
      <c r="F25" s="124">
        <v>2106.434</v>
      </c>
      <c r="G25" s="125"/>
      <c r="H25" s="124" t="s">
        <v>454</v>
      </c>
      <c r="I25" s="126"/>
      <c r="J25" s="125"/>
    </row>
    <row r="26" spans="1:10" ht="19.5" customHeight="1">
      <c r="A26" s="122" t="s">
        <v>1260</v>
      </c>
      <c r="B26" s="123"/>
      <c r="C26" s="12" t="s">
        <v>1261</v>
      </c>
      <c r="D26" s="3" t="s">
        <v>1260</v>
      </c>
      <c r="E26" s="37">
        <f t="shared" si="0"/>
        <v>650</v>
      </c>
      <c r="F26" s="124">
        <v>650</v>
      </c>
      <c r="G26" s="125"/>
      <c r="H26" s="124" t="s">
        <v>454</v>
      </c>
      <c r="I26" s="126"/>
      <c r="J26" s="125"/>
    </row>
    <row r="27" spans="1:10" ht="19.5" customHeight="1">
      <c r="A27" s="122" t="s">
        <v>1262</v>
      </c>
      <c r="B27" s="123"/>
      <c r="C27" s="12" t="s">
        <v>1263</v>
      </c>
      <c r="D27" s="3" t="s">
        <v>1262</v>
      </c>
      <c r="E27" s="37">
        <f t="shared" si="0"/>
        <v>550</v>
      </c>
      <c r="F27" s="124">
        <v>550</v>
      </c>
      <c r="G27" s="125"/>
      <c r="H27" s="124" t="s">
        <v>454</v>
      </c>
      <c r="I27" s="126"/>
      <c r="J27" s="125"/>
    </row>
    <row r="28" spans="1:10" ht="19.5" customHeight="1">
      <c r="A28" s="122" t="s">
        <v>1264</v>
      </c>
      <c r="B28" s="123"/>
      <c r="C28" s="12" t="s">
        <v>1265</v>
      </c>
      <c r="D28" s="3" t="s">
        <v>1264</v>
      </c>
      <c r="E28" s="37">
        <f t="shared" si="0"/>
        <v>0</v>
      </c>
      <c r="F28" s="124">
        <v>0</v>
      </c>
      <c r="G28" s="125"/>
      <c r="H28" s="124" t="s">
        <v>454</v>
      </c>
      <c r="I28" s="126"/>
      <c r="J28" s="125"/>
    </row>
    <row r="29" spans="1:10" s="22" customFormat="1" ht="33" customHeight="1">
      <c r="A29" s="115" t="s">
        <v>1266</v>
      </c>
      <c r="B29" s="116"/>
      <c r="C29" s="11" t="s">
        <v>1267</v>
      </c>
      <c r="D29" s="9" t="s">
        <v>454</v>
      </c>
      <c r="E29" s="46">
        <f>F29</f>
        <v>3450</v>
      </c>
      <c r="F29" s="117">
        <f>F30+F31+F32</f>
        <v>3450</v>
      </c>
      <c r="G29" s="118"/>
      <c r="H29" s="117" t="s">
        <v>454</v>
      </c>
      <c r="I29" s="119"/>
      <c r="J29" s="118"/>
    </row>
    <row r="30" spans="1:10" ht="19.5" customHeight="1">
      <c r="A30" s="122" t="s">
        <v>1268</v>
      </c>
      <c r="B30" s="123"/>
      <c r="C30" s="12" t="s">
        <v>1269</v>
      </c>
      <c r="D30" s="3" t="s">
        <v>1268</v>
      </c>
      <c r="E30" s="37">
        <f>F30</f>
        <v>950</v>
      </c>
      <c r="F30" s="124">
        <v>950</v>
      </c>
      <c r="G30" s="125"/>
      <c r="H30" s="124" t="s">
        <v>454</v>
      </c>
      <c r="I30" s="126"/>
      <c r="J30" s="125"/>
    </row>
    <row r="31" spans="1:10" ht="19.5" customHeight="1">
      <c r="A31" s="122" t="s">
        <v>1270</v>
      </c>
      <c r="B31" s="123"/>
      <c r="C31" s="12" t="s">
        <v>1271</v>
      </c>
      <c r="D31" s="3" t="s">
        <v>1270</v>
      </c>
      <c r="E31" s="37">
        <f>F31</f>
        <v>1000</v>
      </c>
      <c r="F31" s="124">
        <v>1000</v>
      </c>
      <c r="G31" s="125"/>
      <c r="H31" s="124" t="s">
        <v>454</v>
      </c>
      <c r="I31" s="126"/>
      <c r="J31" s="125"/>
    </row>
    <row r="32" spans="1:10" ht="19.5" customHeight="1">
      <c r="A32" s="122" t="s">
        <v>1272</v>
      </c>
      <c r="B32" s="123"/>
      <c r="C32" s="12" t="s">
        <v>1273</v>
      </c>
      <c r="D32" s="3" t="s">
        <v>1274</v>
      </c>
      <c r="E32" s="37">
        <f>F32</f>
        <v>1500</v>
      </c>
      <c r="F32" s="124">
        <v>1500</v>
      </c>
      <c r="G32" s="125"/>
      <c r="H32" s="124" t="s">
        <v>454</v>
      </c>
      <c r="I32" s="126"/>
      <c r="J32" s="125"/>
    </row>
    <row r="33" spans="1:10" s="22" customFormat="1" ht="42.75" customHeight="1">
      <c r="A33" s="115" t="s">
        <v>1275</v>
      </c>
      <c r="B33" s="116"/>
      <c r="C33" s="11" t="s">
        <v>1276</v>
      </c>
      <c r="D33" s="9" t="s">
        <v>454</v>
      </c>
      <c r="E33" s="46">
        <f>F33</f>
        <v>7479</v>
      </c>
      <c r="F33" s="117">
        <f>SUM(F34:G41)</f>
        <v>7479</v>
      </c>
      <c r="G33" s="118"/>
      <c r="H33" s="117" t="s">
        <v>454</v>
      </c>
      <c r="I33" s="119"/>
      <c r="J33" s="118"/>
    </row>
    <row r="34" spans="1:10" ht="19.5" customHeight="1">
      <c r="A34" s="122" t="s">
        <v>1277</v>
      </c>
      <c r="B34" s="123"/>
      <c r="C34" s="12" t="s">
        <v>1278</v>
      </c>
      <c r="D34" s="3" t="s">
        <v>1277</v>
      </c>
      <c r="E34" s="37">
        <f aca="true" t="shared" si="1" ref="E34:E41">F34</f>
        <v>350</v>
      </c>
      <c r="F34" s="124">
        <v>350</v>
      </c>
      <c r="G34" s="125"/>
      <c r="H34" s="124" t="s">
        <v>454</v>
      </c>
      <c r="I34" s="126"/>
      <c r="J34" s="125"/>
    </row>
    <row r="35" spans="1:10" ht="19.5" customHeight="1">
      <c r="A35" s="122" t="s">
        <v>1279</v>
      </c>
      <c r="B35" s="123"/>
      <c r="C35" s="12" t="s">
        <v>1280</v>
      </c>
      <c r="D35" s="3" t="s">
        <v>1279</v>
      </c>
      <c r="E35" s="37">
        <f t="shared" si="1"/>
        <v>1482</v>
      </c>
      <c r="F35" s="124">
        <v>1482</v>
      </c>
      <c r="G35" s="125"/>
      <c r="H35" s="124" t="s">
        <v>454</v>
      </c>
      <c r="I35" s="126"/>
      <c r="J35" s="125"/>
    </row>
    <row r="36" spans="1:10" ht="19.5" customHeight="1">
      <c r="A36" s="122" t="s">
        <v>1281</v>
      </c>
      <c r="B36" s="123"/>
      <c r="C36" s="12" t="s">
        <v>1282</v>
      </c>
      <c r="D36" s="3" t="s">
        <v>1281</v>
      </c>
      <c r="E36" s="37">
        <f t="shared" si="1"/>
        <v>502</v>
      </c>
      <c r="F36" s="124">
        <v>502</v>
      </c>
      <c r="G36" s="125"/>
      <c r="H36" s="124" t="s">
        <v>454</v>
      </c>
      <c r="I36" s="126"/>
      <c r="J36" s="125"/>
    </row>
    <row r="37" spans="1:10" ht="19.5" customHeight="1">
      <c r="A37" s="122" t="s">
        <v>1283</v>
      </c>
      <c r="B37" s="123"/>
      <c r="C37" s="12" t="s">
        <v>1284</v>
      </c>
      <c r="D37" s="3" t="s">
        <v>1283</v>
      </c>
      <c r="E37" s="37">
        <f t="shared" si="1"/>
        <v>745</v>
      </c>
      <c r="F37" s="124">
        <v>745</v>
      </c>
      <c r="G37" s="125"/>
      <c r="H37" s="124" t="s">
        <v>454</v>
      </c>
      <c r="I37" s="126"/>
      <c r="J37" s="125"/>
    </row>
    <row r="38" spans="1:10" ht="19.5" customHeight="1">
      <c r="A38" s="122" t="s">
        <v>1285</v>
      </c>
      <c r="B38" s="123"/>
      <c r="C38" s="12" t="s">
        <v>1286</v>
      </c>
      <c r="D38" s="3" t="s">
        <v>1285</v>
      </c>
      <c r="E38" s="37">
        <f t="shared" si="1"/>
        <v>450</v>
      </c>
      <c r="F38" s="124">
        <v>450</v>
      </c>
      <c r="G38" s="125"/>
      <c r="H38" s="124" t="s">
        <v>454</v>
      </c>
      <c r="I38" s="126"/>
      <c r="J38" s="125"/>
    </row>
    <row r="39" spans="1:10" ht="19.5" customHeight="1">
      <c r="A39" s="122" t="s">
        <v>1287</v>
      </c>
      <c r="B39" s="123"/>
      <c r="C39" s="12" t="s">
        <v>1288</v>
      </c>
      <c r="D39" s="3" t="s">
        <v>1287</v>
      </c>
      <c r="E39" s="37">
        <f t="shared" si="1"/>
        <v>250</v>
      </c>
      <c r="F39" s="124">
        <v>250</v>
      </c>
      <c r="G39" s="125"/>
      <c r="H39" s="124" t="s">
        <v>454</v>
      </c>
      <c r="I39" s="126"/>
      <c r="J39" s="125"/>
    </row>
    <row r="40" spans="1:10" ht="19.5" customHeight="1">
      <c r="A40" s="122" t="s">
        <v>1289</v>
      </c>
      <c r="B40" s="123"/>
      <c r="C40" s="12" t="s">
        <v>1290</v>
      </c>
      <c r="D40" s="3" t="s">
        <v>1289</v>
      </c>
      <c r="E40" s="37">
        <f t="shared" si="1"/>
        <v>2200</v>
      </c>
      <c r="F40" s="124">
        <v>2200</v>
      </c>
      <c r="G40" s="125"/>
      <c r="H40" s="124" t="s">
        <v>454</v>
      </c>
      <c r="I40" s="126"/>
      <c r="J40" s="125"/>
    </row>
    <row r="41" spans="1:10" ht="19.5" customHeight="1">
      <c r="A41" s="122" t="s">
        <v>1291</v>
      </c>
      <c r="B41" s="123"/>
      <c r="C41" s="12" t="s">
        <v>1292</v>
      </c>
      <c r="D41" s="3" t="s">
        <v>1293</v>
      </c>
      <c r="E41" s="37">
        <f t="shared" si="1"/>
        <v>1500</v>
      </c>
      <c r="F41" s="124">
        <v>1500</v>
      </c>
      <c r="G41" s="125"/>
      <c r="H41" s="124" t="s">
        <v>454</v>
      </c>
      <c r="I41" s="126"/>
      <c r="J41" s="125"/>
    </row>
    <row r="42" spans="1:10" s="22" customFormat="1" ht="33" customHeight="1">
      <c r="A42" s="115" t="s">
        <v>1294</v>
      </c>
      <c r="B42" s="116"/>
      <c r="C42" s="11" t="s">
        <v>1295</v>
      </c>
      <c r="D42" s="9" t="s">
        <v>454</v>
      </c>
      <c r="E42" s="46">
        <f aca="true" t="shared" si="2" ref="E42:E48">F42</f>
        <v>3439.208</v>
      </c>
      <c r="F42" s="117">
        <f>F43</f>
        <v>3439.208</v>
      </c>
      <c r="G42" s="118"/>
      <c r="H42" s="117" t="s">
        <v>454</v>
      </c>
      <c r="I42" s="119"/>
      <c r="J42" s="118"/>
    </row>
    <row r="43" spans="1:10" ht="19.5" customHeight="1">
      <c r="A43" s="122" t="s">
        <v>1296</v>
      </c>
      <c r="B43" s="123"/>
      <c r="C43" s="12" t="s">
        <v>1297</v>
      </c>
      <c r="D43" s="3" t="s">
        <v>1296</v>
      </c>
      <c r="E43" s="37">
        <f t="shared" si="2"/>
        <v>3439.208</v>
      </c>
      <c r="F43" s="124">
        <v>3439.208</v>
      </c>
      <c r="G43" s="125"/>
      <c r="H43" s="124" t="s">
        <v>454</v>
      </c>
      <c r="I43" s="126"/>
      <c r="J43" s="125"/>
    </row>
    <row r="44" spans="1:10" s="22" customFormat="1" ht="30" customHeight="1">
      <c r="A44" s="115" t="s">
        <v>1298</v>
      </c>
      <c r="B44" s="116"/>
      <c r="C44" s="11" t="s">
        <v>1299</v>
      </c>
      <c r="D44" s="9" t="s">
        <v>454</v>
      </c>
      <c r="E44" s="46">
        <f t="shared" si="2"/>
        <v>6402.5689999999995</v>
      </c>
      <c r="F44" s="117">
        <f>F45+F46</f>
        <v>6402.5689999999995</v>
      </c>
      <c r="G44" s="118"/>
      <c r="H44" s="117" t="s">
        <v>454</v>
      </c>
      <c r="I44" s="119"/>
      <c r="J44" s="118"/>
    </row>
    <row r="45" spans="1:10" ht="19.5" customHeight="1">
      <c r="A45" s="122" t="s">
        <v>1300</v>
      </c>
      <c r="B45" s="123"/>
      <c r="C45" s="12" t="s">
        <v>1301</v>
      </c>
      <c r="D45" s="3" t="s">
        <v>1300</v>
      </c>
      <c r="E45" s="37">
        <f t="shared" si="2"/>
        <v>4036.9</v>
      </c>
      <c r="F45" s="124">
        <v>4036.9</v>
      </c>
      <c r="G45" s="125"/>
      <c r="H45" s="124" t="s">
        <v>454</v>
      </c>
      <c r="I45" s="126"/>
      <c r="J45" s="125"/>
    </row>
    <row r="46" spans="1:10" ht="19.5" customHeight="1">
      <c r="A46" s="122" t="s">
        <v>1302</v>
      </c>
      <c r="B46" s="123"/>
      <c r="C46" s="12" t="s">
        <v>1303</v>
      </c>
      <c r="D46" s="3" t="s">
        <v>1302</v>
      </c>
      <c r="E46" s="37">
        <f t="shared" si="2"/>
        <v>2365.669</v>
      </c>
      <c r="F46" s="124">
        <v>2365.669</v>
      </c>
      <c r="G46" s="125"/>
      <c r="H46" s="124" t="s">
        <v>454</v>
      </c>
      <c r="I46" s="126"/>
      <c r="J46" s="125"/>
    </row>
    <row r="47" spans="1:10" s="22" customFormat="1" ht="30" customHeight="1">
      <c r="A47" s="115" t="s">
        <v>1304</v>
      </c>
      <c r="B47" s="116"/>
      <c r="C47" s="11" t="s">
        <v>1305</v>
      </c>
      <c r="D47" s="9" t="s">
        <v>454</v>
      </c>
      <c r="E47" s="46">
        <f t="shared" si="2"/>
        <v>13505.663</v>
      </c>
      <c r="F47" s="117">
        <f>SUM(F48:G55)</f>
        <v>13505.663</v>
      </c>
      <c r="G47" s="118"/>
      <c r="H47" s="117" t="s">
        <v>454</v>
      </c>
      <c r="I47" s="119"/>
      <c r="J47" s="118"/>
    </row>
    <row r="48" spans="1:10" ht="19.5" customHeight="1">
      <c r="A48" s="122" t="s">
        <v>1306</v>
      </c>
      <c r="B48" s="123"/>
      <c r="C48" s="12" t="s">
        <v>1307</v>
      </c>
      <c r="D48" s="3" t="s">
        <v>1306</v>
      </c>
      <c r="E48" s="37">
        <f t="shared" si="2"/>
        <v>1398.259</v>
      </c>
      <c r="F48" s="124">
        <v>1398.259</v>
      </c>
      <c r="G48" s="125"/>
      <c r="H48" s="124" t="s">
        <v>454</v>
      </c>
      <c r="I48" s="126"/>
      <c r="J48" s="125"/>
    </row>
    <row r="49" spans="1:10" ht="19.5" customHeight="1">
      <c r="A49" s="122" t="s">
        <v>1308</v>
      </c>
      <c r="B49" s="123"/>
      <c r="C49" s="12" t="s">
        <v>1309</v>
      </c>
      <c r="D49" s="3" t="s">
        <v>1308</v>
      </c>
      <c r="E49" s="37">
        <f aca="true" t="shared" si="3" ref="E49:E55">F49</f>
        <v>382</v>
      </c>
      <c r="F49" s="124">
        <v>382</v>
      </c>
      <c r="G49" s="125"/>
      <c r="H49" s="124" t="s">
        <v>454</v>
      </c>
      <c r="I49" s="126"/>
      <c r="J49" s="125"/>
    </row>
    <row r="50" spans="1:10" ht="19.5" customHeight="1">
      <c r="A50" s="122" t="s">
        <v>1310</v>
      </c>
      <c r="B50" s="123"/>
      <c r="C50" s="12" t="s">
        <v>1311</v>
      </c>
      <c r="D50" s="3" t="s">
        <v>1310</v>
      </c>
      <c r="E50" s="37">
        <f t="shared" si="3"/>
        <v>0</v>
      </c>
      <c r="F50" s="124">
        <v>0</v>
      </c>
      <c r="G50" s="125"/>
      <c r="H50" s="124" t="s">
        <v>454</v>
      </c>
      <c r="I50" s="126"/>
      <c r="J50" s="125"/>
    </row>
    <row r="51" spans="1:10" ht="19.5" customHeight="1">
      <c r="A51" s="122" t="s">
        <v>1312</v>
      </c>
      <c r="B51" s="123"/>
      <c r="C51" s="12" t="s">
        <v>1313</v>
      </c>
      <c r="D51" s="3" t="s">
        <v>1312</v>
      </c>
      <c r="E51" s="37">
        <f t="shared" si="3"/>
        <v>7085.52</v>
      </c>
      <c r="F51" s="124">
        <v>7085.52</v>
      </c>
      <c r="G51" s="125"/>
      <c r="H51" s="124" t="s">
        <v>454</v>
      </c>
      <c r="I51" s="126"/>
      <c r="J51" s="125"/>
    </row>
    <row r="52" spans="1:10" ht="19.5" customHeight="1">
      <c r="A52" s="122" t="s">
        <v>1314</v>
      </c>
      <c r="B52" s="123"/>
      <c r="C52" s="12" t="s">
        <v>10</v>
      </c>
      <c r="D52" s="3" t="s">
        <v>1314</v>
      </c>
      <c r="E52" s="37">
        <f t="shared" si="3"/>
        <v>0</v>
      </c>
      <c r="F52" s="124">
        <v>0</v>
      </c>
      <c r="G52" s="125"/>
      <c r="H52" s="124" t="s">
        <v>454</v>
      </c>
      <c r="I52" s="126"/>
      <c r="J52" s="125"/>
    </row>
    <row r="53" spans="1:10" ht="19.5" customHeight="1">
      <c r="A53" s="122" t="s">
        <v>11</v>
      </c>
      <c r="B53" s="123"/>
      <c r="C53" s="12" t="s">
        <v>12</v>
      </c>
      <c r="D53" s="3" t="s">
        <v>11</v>
      </c>
      <c r="E53" s="37">
        <f t="shared" si="3"/>
        <v>525.918</v>
      </c>
      <c r="F53" s="124">
        <v>525.918</v>
      </c>
      <c r="G53" s="125"/>
      <c r="H53" s="124" t="s">
        <v>454</v>
      </c>
      <c r="I53" s="126"/>
      <c r="J53" s="125"/>
    </row>
    <row r="54" spans="1:10" ht="19.5" customHeight="1">
      <c r="A54" s="122" t="s">
        <v>13</v>
      </c>
      <c r="B54" s="123"/>
      <c r="C54" s="12" t="s">
        <v>14</v>
      </c>
      <c r="D54" s="3" t="s">
        <v>13</v>
      </c>
      <c r="E54" s="37">
        <f t="shared" si="3"/>
        <v>1001.165</v>
      </c>
      <c r="F54" s="124">
        <v>1001.165</v>
      </c>
      <c r="G54" s="125"/>
      <c r="H54" s="124" t="s">
        <v>454</v>
      </c>
      <c r="I54" s="126"/>
      <c r="J54" s="125"/>
    </row>
    <row r="55" spans="1:10" ht="19.5" customHeight="1">
      <c r="A55" s="122" t="s">
        <v>15</v>
      </c>
      <c r="B55" s="123"/>
      <c r="C55" s="12" t="s">
        <v>16</v>
      </c>
      <c r="D55" s="3" t="s">
        <v>17</v>
      </c>
      <c r="E55" s="37">
        <f t="shared" si="3"/>
        <v>3112.801</v>
      </c>
      <c r="F55" s="124">
        <v>3112.801</v>
      </c>
      <c r="G55" s="125"/>
      <c r="H55" s="124" t="s">
        <v>454</v>
      </c>
      <c r="I55" s="126"/>
      <c r="J55" s="125"/>
    </row>
    <row r="56" spans="1:10" s="22" customFormat="1" ht="33" customHeight="1">
      <c r="A56" s="115" t="s">
        <v>18</v>
      </c>
      <c r="B56" s="116"/>
      <c r="C56" s="11" t="s">
        <v>19</v>
      </c>
      <c r="D56" s="9" t="s">
        <v>454</v>
      </c>
      <c r="E56" s="46">
        <f>F56</f>
        <v>0</v>
      </c>
      <c r="F56" s="117">
        <f>F57+F60+F63</f>
        <v>0</v>
      </c>
      <c r="G56" s="118"/>
      <c r="H56" s="117" t="s">
        <v>454</v>
      </c>
      <c r="I56" s="119"/>
      <c r="J56" s="118"/>
    </row>
    <row r="57" spans="1:10" s="22" customFormat="1" ht="19.5" customHeight="1">
      <c r="A57" s="115" t="s">
        <v>20</v>
      </c>
      <c r="B57" s="116"/>
      <c r="C57" s="11" t="s">
        <v>21</v>
      </c>
      <c r="D57" s="9" t="s">
        <v>454</v>
      </c>
      <c r="E57" s="46">
        <f>F57+H57</f>
        <v>0</v>
      </c>
      <c r="F57" s="117">
        <f>F58+F59</f>
        <v>0</v>
      </c>
      <c r="G57" s="118"/>
      <c r="H57" s="117">
        <v>0</v>
      </c>
      <c r="I57" s="119"/>
      <c r="J57" s="118"/>
    </row>
    <row r="58" spans="1:10" ht="19.5" customHeight="1">
      <c r="A58" s="122" t="s">
        <v>22</v>
      </c>
      <c r="B58" s="123"/>
      <c r="C58" s="12" t="s">
        <v>23</v>
      </c>
      <c r="D58" s="3" t="s">
        <v>24</v>
      </c>
      <c r="E58" s="37">
        <f>F58</f>
        <v>0</v>
      </c>
      <c r="F58" s="124">
        <v>0</v>
      </c>
      <c r="G58" s="125"/>
      <c r="H58" s="124" t="s">
        <v>454</v>
      </c>
      <c r="I58" s="126"/>
      <c r="J58" s="125"/>
    </row>
    <row r="59" spans="1:10" ht="19.5" customHeight="1">
      <c r="A59" s="122" t="s">
        <v>25</v>
      </c>
      <c r="B59" s="123"/>
      <c r="C59" s="12" t="s">
        <v>26</v>
      </c>
      <c r="D59" s="3" t="s">
        <v>27</v>
      </c>
      <c r="E59" s="37">
        <f>F59</f>
        <v>0</v>
      </c>
      <c r="F59" s="124">
        <v>0</v>
      </c>
      <c r="G59" s="125"/>
      <c r="H59" s="124" t="s">
        <v>454</v>
      </c>
      <c r="I59" s="126"/>
      <c r="J59" s="125"/>
    </row>
    <row r="60" spans="1:10" s="22" customFormat="1" ht="19.5" customHeight="1">
      <c r="A60" s="115" t="s">
        <v>28</v>
      </c>
      <c r="B60" s="116"/>
      <c r="C60" s="11" t="s">
        <v>29</v>
      </c>
      <c r="D60" s="9" t="s">
        <v>454</v>
      </c>
      <c r="E60" s="46">
        <f>F60+H60</f>
        <v>0</v>
      </c>
      <c r="F60" s="117">
        <f>F61+F62</f>
        <v>0</v>
      </c>
      <c r="G60" s="118"/>
      <c r="H60" s="117">
        <v>0</v>
      </c>
      <c r="I60" s="119"/>
      <c r="J60" s="118"/>
    </row>
    <row r="61" spans="1:10" ht="19.5" customHeight="1">
      <c r="A61" s="122" t="s">
        <v>30</v>
      </c>
      <c r="B61" s="123"/>
      <c r="C61" s="12" t="s">
        <v>31</v>
      </c>
      <c r="D61" s="3" t="s">
        <v>32</v>
      </c>
      <c r="E61" s="37">
        <f aca="true" t="shared" si="4" ref="E61:E74">F61</f>
        <v>0</v>
      </c>
      <c r="F61" s="124">
        <v>0</v>
      </c>
      <c r="G61" s="125"/>
      <c r="H61" s="124" t="s">
        <v>454</v>
      </c>
      <c r="I61" s="126"/>
      <c r="J61" s="125"/>
    </row>
    <row r="62" spans="1:10" ht="19.5" customHeight="1">
      <c r="A62" s="122" t="s">
        <v>33</v>
      </c>
      <c r="B62" s="123"/>
      <c r="C62" s="12" t="s">
        <v>34</v>
      </c>
      <c r="D62" s="3" t="s">
        <v>35</v>
      </c>
      <c r="E62" s="37">
        <f t="shared" si="4"/>
        <v>0</v>
      </c>
      <c r="F62" s="124">
        <v>0</v>
      </c>
      <c r="G62" s="125"/>
      <c r="H62" s="124" t="s">
        <v>454</v>
      </c>
      <c r="I62" s="126"/>
      <c r="J62" s="125"/>
    </row>
    <row r="63" spans="1:10" s="22" customFormat="1" ht="25.5" customHeight="1">
      <c r="A63" s="115" t="s">
        <v>36</v>
      </c>
      <c r="B63" s="116"/>
      <c r="C63" s="11" t="s">
        <v>37</v>
      </c>
      <c r="D63" s="9" t="s">
        <v>454</v>
      </c>
      <c r="E63" s="46">
        <f t="shared" si="4"/>
        <v>0</v>
      </c>
      <c r="F63" s="117">
        <f>F64+F65+F66</f>
        <v>0</v>
      </c>
      <c r="G63" s="118"/>
      <c r="H63" s="117" t="s">
        <v>454</v>
      </c>
      <c r="I63" s="119"/>
      <c r="J63" s="118"/>
    </row>
    <row r="64" spans="1:10" ht="19.5" customHeight="1">
      <c r="A64" s="122" t="s">
        <v>38</v>
      </c>
      <c r="B64" s="123"/>
      <c r="C64" s="12" t="s">
        <v>39</v>
      </c>
      <c r="D64" s="3" t="s">
        <v>40</v>
      </c>
      <c r="E64" s="37">
        <f t="shared" si="4"/>
        <v>0</v>
      </c>
      <c r="F64" s="124">
        <v>0</v>
      </c>
      <c r="G64" s="125"/>
      <c r="H64" s="124" t="s">
        <v>454</v>
      </c>
      <c r="I64" s="126"/>
      <c r="J64" s="125"/>
    </row>
    <row r="65" spans="1:10" ht="19.5" customHeight="1">
      <c r="A65" s="122" t="s">
        <v>41</v>
      </c>
      <c r="B65" s="123"/>
      <c r="C65" s="12" t="s">
        <v>42</v>
      </c>
      <c r="D65" s="3" t="s">
        <v>43</v>
      </c>
      <c r="E65" s="37">
        <f t="shared" si="4"/>
        <v>0</v>
      </c>
      <c r="F65" s="124">
        <v>0</v>
      </c>
      <c r="G65" s="125"/>
      <c r="H65" s="124" t="s">
        <v>454</v>
      </c>
      <c r="I65" s="126"/>
      <c r="J65" s="125"/>
    </row>
    <row r="66" spans="1:10" ht="19.5" customHeight="1">
      <c r="A66" s="122" t="s">
        <v>44</v>
      </c>
      <c r="B66" s="123"/>
      <c r="C66" s="12" t="s">
        <v>45</v>
      </c>
      <c r="D66" s="3" t="s">
        <v>46</v>
      </c>
      <c r="E66" s="37">
        <f t="shared" si="4"/>
        <v>0</v>
      </c>
      <c r="F66" s="124">
        <v>0</v>
      </c>
      <c r="G66" s="125"/>
      <c r="H66" s="124" t="s">
        <v>454</v>
      </c>
      <c r="I66" s="126"/>
      <c r="J66" s="125"/>
    </row>
    <row r="67" spans="1:10" s="22" customFormat="1" ht="19.5" customHeight="1">
      <c r="A67" s="115" t="s">
        <v>47</v>
      </c>
      <c r="B67" s="116"/>
      <c r="C67" s="11" t="s">
        <v>48</v>
      </c>
      <c r="D67" s="9" t="s">
        <v>454</v>
      </c>
      <c r="E67" s="46">
        <f t="shared" si="4"/>
        <v>70250.593</v>
      </c>
      <c r="F67" s="117">
        <f>F68+F70+F71+F72+F73</f>
        <v>70250.593</v>
      </c>
      <c r="G67" s="118"/>
      <c r="H67" s="117" t="s">
        <v>454</v>
      </c>
      <c r="I67" s="119"/>
      <c r="J67" s="118"/>
    </row>
    <row r="68" spans="1:10" ht="27" customHeight="1">
      <c r="A68" s="122" t="s">
        <v>49</v>
      </c>
      <c r="B68" s="123"/>
      <c r="C68" s="12" t="s">
        <v>50</v>
      </c>
      <c r="D68" s="3" t="s">
        <v>51</v>
      </c>
      <c r="E68" s="37">
        <f t="shared" si="4"/>
        <v>70250.593</v>
      </c>
      <c r="F68" s="124">
        <f>F69</f>
        <v>70250.593</v>
      </c>
      <c r="G68" s="125"/>
      <c r="H68" s="124">
        <v>0</v>
      </c>
      <c r="I68" s="126"/>
      <c r="J68" s="125"/>
    </row>
    <row r="69" spans="1:10" ht="27" customHeight="1">
      <c r="A69" s="122" t="s">
        <v>24</v>
      </c>
      <c r="B69" s="123"/>
      <c r="C69" s="12" t="s">
        <v>52</v>
      </c>
      <c r="D69" s="3" t="s">
        <v>51</v>
      </c>
      <c r="E69" s="37">
        <f t="shared" si="4"/>
        <v>70250.593</v>
      </c>
      <c r="F69" s="124">
        <v>70250.593</v>
      </c>
      <c r="G69" s="125"/>
      <c r="H69" s="124" t="s">
        <v>454</v>
      </c>
      <c r="I69" s="126"/>
      <c r="J69" s="125"/>
    </row>
    <row r="70" spans="1:10" ht="27" customHeight="1">
      <c r="A70" s="122" t="s">
        <v>27</v>
      </c>
      <c r="B70" s="123"/>
      <c r="C70" s="12" t="s">
        <v>53</v>
      </c>
      <c r="D70" s="3" t="s">
        <v>54</v>
      </c>
      <c r="E70" s="37">
        <f t="shared" si="4"/>
        <v>0</v>
      </c>
      <c r="F70" s="124">
        <v>0</v>
      </c>
      <c r="G70" s="125"/>
      <c r="H70" s="124" t="s">
        <v>454</v>
      </c>
      <c r="I70" s="126"/>
      <c r="J70" s="125"/>
    </row>
    <row r="71" spans="1:10" ht="27" customHeight="1">
      <c r="A71" s="122" t="s">
        <v>55</v>
      </c>
      <c r="B71" s="123"/>
      <c r="C71" s="12" t="s">
        <v>56</v>
      </c>
      <c r="D71" s="3" t="s">
        <v>57</v>
      </c>
      <c r="E71" s="37">
        <f t="shared" si="4"/>
        <v>0</v>
      </c>
      <c r="F71" s="124">
        <v>0</v>
      </c>
      <c r="G71" s="125"/>
      <c r="H71" s="124">
        <v>0</v>
      </c>
      <c r="I71" s="126"/>
      <c r="J71" s="125"/>
    </row>
    <row r="72" spans="1:10" ht="27" customHeight="1">
      <c r="A72" s="122" t="s">
        <v>32</v>
      </c>
      <c r="B72" s="123"/>
      <c r="C72" s="12" t="s">
        <v>58</v>
      </c>
      <c r="D72" s="3" t="s">
        <v>57</v>
      </c>
      <c r="E72" s="37">
        <f t="shared" si="4"/>
        <v>0</v>
      </c>
      <c r="F72" s="124">
        <v>0</v>
      </c>
      <c r="G72" s="125"/>
      <c r="H72" s="124" t="s">
        <v>454</v>
      </c>
      <c r="I72" s="126"/>
      <c r="J72" s="125"/>
    </row>
    <row r="73" spans="1:10" ht="27" customHeight="1">
      <c r="A73" s="122" t="s">
        <v>35</v>
      </c>
      <c r="B73" s="123"/>
      <c r="C73" s="12" t="s">
        <v>59</v>
      </c>
      <c r="D73" s="3" t="s">
        <v>60</v>
      </c>
      <c r="E73" s="37">
        <f t="shared" si="4"/>
        <v>0</v>
      </c>
      <c r="F73" s="124">
        <v>0</v>
      </c>
      <c r="G73" s="125"/>
      <c r="H73" s="124" t="s">
        <v>454</v>
      </c>
      <c r="I73" s="126"/>
      <c r="J73" s="125"/>
    </row>
    <row r="74" spans="1:10" s="22" customFormat="1" ht="27.75" customHeight="1">
      <c r="A74" s="115" t="s">
        <v>61</v>
      </c>
      <c r="B74" s="116"/>
      <c r="C74" s="11" t="s">
        <v>62</v>
      </c>
      <c r="D74" s="9" t="s">
        <v>454</v>
      </c>
      <c r="E74" s="46">
        <f t="shared" si="4"/>
        <v>281336.492</v>
      </c>
      <c r="F74" s="117">
        <f>F75+F78+F81+F90</f>
        <v>281336.492</v>
      </c>
      <c r="G74" s="118"/>
      <c r="H74" s="117" t="s">
        <v>454</v>
      </c>
      <c r="I74" s="119"/>
      <c r="J74" s="118"/>
    </row>
    <row r="75" spans="1:10" s="22" customFormat="1" ht="30.75" customHeight="1">
      <c r="A75" s="115" t="s">
        <v>63</v>
      </c>
      <c r="B75" s="116"/>
      <c r="C75" s="11" t="s">
        <v>64</v>
      </c>
      <c r="D75" s="9" t="s">
        <v>454</v>
      </c>
      <c r="E75" s="46">
        <f>F75+H75</f>
        <v>0</v>
      </c>
      <c r="F75" s="117">
        <f>F76+F77</f>
        <v>0</v>
      </c>
      <c r="G75" s="118"/>
      <c r="H75" s="117">
        <v>0</v>
      </c>
      <c r="I75" s="119"/>
      <c r="J75" s="118"/>
    </row>
    <row r="76" spans="1:10" ht="19.5" customHeight="1">
      <c r="A76" s="122" t="s">
        <v>51</v>
      </c>
      <c r="B76" s="123"/>
      <c r="C76" s="12" t="s">
        <v>65</v>
      </c>
      <c r="D76" s="3" t="s">
        <v>66</v>
      </c>
      <c r="E76" s="37">
        <f>F76</f>
        <v>0</v>
      </c>
      <c r="F76" s="124">
        <v>0</v>
      </c>
      <c r="G76" s="125"/>
      <c r="H76" s="124" t="s">
        <v>454</v>
      </c>
      <c r="I76" s="126"/>
      <c r="J76" s="125"/>
    </row>
    <row r="77" spans="1:10" ht="19.5" customHeight="1">
      <c r="A77" s="122" t="s">
        <v>54</v>
      </c>
      <c r="B77" s="123"/>
      <c r="C77" s="12" t="s">
        <v>67</v>
      </c>
      <c r="D77" s="3" t="s">
        <v>68</v>
      </c>
      <c r="E77" s="37">
        <f>F77</f>
        <v>0</v>
      </c>
      <c r="F77" s="124">
        <v>0</v>
      </c>
      <c r="G77" s="125"/>
      <c r="H77" s="124" t="s">
        <v>454</v>
      </c>
      <c r="I77" s="126"/>
      <c r="J77" s="125"/>
    </row>
    <row r="78" spans="1:10" s="22" customFormat="1" ht="29.25" customHeight="1">
      <c r="A78" s="115" t="s">
        <v>69</v>
      </c>
      <c r="B78" s="116"/>
      <c r="C78" s="11" t="s">
        <v>70</v>
      </c>
      <c r="D78" s="9" t="s">
        <v>454</v>
      </c>
      <c r="E78" s="46">
        <f>F78+H78</f>
        <v>0</v>
      </c>
      <c r="F78" s="117">
        <f>F79+F80</f>
        <v>0</v>
      </c>
      <c r="G78" s="118"/>
      <c r="H78" s="117">
        <v>0</v>
      </c>
      <c r="I78" s="119"/>
      <c r="J78" s="118"/>
    </row>
    <row r="79" spans="1:10" ht="19.5" customHeight="1">
      <c r="A79" s="122" t="s">
        <v>57</v>
      </c>
      <c r="B79" s="123"/>
      <c r="C79" s="12" t="s">
        <v>71</v>
      </c>
      <c r="D79" s="3" t="s">
        <v>72</v>
      </c>
      <c r="E79" s="37">
        <f>F79</f>
        <v>0</v>
      </c>
      <c r="F79" s="124">
        <v>0</v>
      </c>
      <c r="G79" s="125"/>
      <c r="H79" s="124" t="s">
        <v>454</v>
      </c>
      <c r="I79" s="126"/>
      <c r="J79" s="125"/>
    </row>
    <row r="80" spans="1:10" ht="19.5" customHeight="1">
      <c r="A80" s="122" t="s">
        <v>60</v>
      </c>
      <c r="B80" s="123"/>
      <c r="C80" s="12" t="s">
        <v>73</v>
      </c>
      <c r="D80" s="3" t="s">
        <v>74</v>
      </c>
      <c r="E80" s="37">
        <f>F80</f>
        <v>0</v>
      </c>
      <c r="F80" s="124">
        <v>0</v>
      </c>
      <c r="G80" s="125"/>
      <c r="H80" s="124" t="s">
        <v>454</v>
      </c>
      <c r="I80" s="126"/>
      <c r="J80" s="125"/>
    </row>
    <row r="81" spans="1:10" s="22" customFormat="1" ht="27.75" customHeight="1">
      <c r="A81" s="115" t="s">
        <v>75</v>
      </c>
      <c r="B81" s="116"/>
      <c r="C81" s="11" t="s">
        <v>76</v>
      </c>
      <c r="D81" s="9" t="s">
        <v>454</v>
      </c>
      <c r="E81" s="46">
        <f>F81</f>
        <v>281336.492</v>
      </c>
      <c r="F81" s="117">
        <f>SUM(F82:G89)</f>
        <v>281336.492</v>
      </c>
      <c r="G81" s="118"/>
      <c r="H81" s="117" t="s">
        <v>454</v>
      </c>
      <c r="I81" s="119"/>
      <c r="J81" s="118"/>
    </row>
    <row r="82" spans="1:10" ht="27" customHeight="1">
      <c r="A82" s="122" t="s">
        <v>77</v>
      </c>
      <c r="B82" s="123"/>
      <c r="C82" s="12" t="s">
        <v>78</v>
      </c>
      <c r="D82" s="3" t="s">
        <v>79</v>
      </c>
      <c r="E82" s="37">
        <f aca="true" t="shared" si="5" ref="E82:E89">F82</f>
        <v>281336.492</v>
      </c>
      <c r="F82" s="124">
        <v>281336.492</v>
      </c>
      <c r="G82" s="125"/>
      <c r="H82" s="124" t="s">
        <v>454</v>
      </c>
      <c r="I82" s="126"/>
      <c r="J82" s="125"/>
    </row>
    <row r="83" spans="1:10" ht="27" customHeight="1">
      <c r="A83" s="122" t="s">
        <v>80</v>
      </c>
      <c r="B83" s="123"/>
      <c r="C83" s="12" t="s">
        <v>81</v>
      </c>
      <c r="D83" s="3" t="s">
        <v>82</v>
      </c>
      <c r="E83" s="37">
        <f t="shared" si="5"/>
        <v>0</v>
      </c>
      <c r="F83" s="124">
        <v>0</v>
      </c>
      <c r="G83" s="125"/>
      <c r="H83" s="124" t="s">
        <v>454</v>
      </c>
      <c r="I83" s="126"/>
      <c r="J83" s="125"/>
    </row>
    <row r="84" spans="1:10" ht="19.5" customHeight="1">
      <c r="A84" s="122" t="s">
        <v>83</v>
      </c>
      <c r="B84" s="123"/>
      <c r="C84" s="12" t="s">
        <v>84</v>
      </c>
      <c r="D84" s="3" t="s">
        <v>85</v>
      </c>
      <c r="E84" s="37">
        <f t="shared" si="5"/>
        <v>0</v>
      </c>
      <c r="F84" s="124">
        <v>0</v>
      </c>
      <c r="G84" s="125"/>
      <c r="H84" s="124" t="s">
        <v>454</v>
      </c>
      <c r="I84" s="126"/>
      <c r="J84" s="125"/>
    </row>
    <row r="85" spans="1:10" ht="19.5" customHeight="1">
      <c r="A85" s="122" t="s">
        <v>86</v>
      </c>
      <c r="B85" s="123"/>
      <c r="C85" s="12" t="s">
        <v>87</v>
      </c>
      <c r="D85" s="3"/>
      <c r="E85" s="37">
        <f t="shared" si="5"/>
        <v>0</v>
      </c>
      <c r="F85" s="124">
        <v>0</v>
      </c>
      <c r="G85" s="125"/>
      <c r="H85" s="124">
        <v>0</v>
      </c>
      <c r="I85" s="126"/>
      <c r="J85" s="125"/>
    </row>
    <row r="86" spans="1:10" ht="19.5" customHeight="1">
      <c r="A86" s="122" t="s">
        <v>88</v>
      </c>
      <c r="B86" s="123"/>
      <c r="C86" s="12" t="s">
        <v>89</v>
      </c>
      <c r="D86" s="3"/>
      <c r="E86" s="37">
        <f t="shared" si="5"/>
        <v>0</v>
      </c>
      <c r="F86" s="124">
        <v>0</v>
      </c>
      <c r="G86" s="125"/>
      <c r="H86" s="124">
        <v>0</v>
      </c>
      <c r="I86" s="126"/>
      <c r="J86" s="125"/>
    </row>
    <row r="87" spans="1:10" ht="19.5" customHeight="1">
      <c r="A87" s="122" t="s">
        <v>90</v>
      </c>
      <c r="B87" s="123"/>
      <c r="C87" s="12" t="s">
        <v>91</v>
      </c>
      <c r="D87" s="3"/>
      <c r="E87" s="37">
        <f t="shared" si="5"/>
        <v>0</v>
      </c>
      <c r="F87" s="124">
        <v>0</v>
      </c>
      <c r="G87" s="125"/>
      <c r="H87" s="124">
        <v>0</v>
      </c>
      <c r="I87" s="126"/>
      <c r="J87" s="125"/>
    </row>
    <row r="88" spans="1:10" ht="19.5" customHeight="1">
      <c r="A88" s="122" t="s">
        <v>92</v>
      </c>
      <c r="B88" s="123"/>
      <c r="C88" s="12" t="s">
        <v>93</v>
      </c>
      <c r="D88" s="3"/>
      <c r="E88" s="37">
        <f t="shared" si="5"/>
        <v>0</v>
      </c>
      <c r="F88" s="124">
        <v>0</v>
      </c>
      <c r="G88" s="125"/>
      <c r="H88" s="124">
        <v>0</v>
      </c>
      <c r="I88" s="126"/>
      <c r="J88" s="125"/>
    </row>
    <row r="89" spans="1:10" ht="19.5" customHeight="1">
      <c r="A89" s="122" t="s">
        <v>94</v>
      </c>
      <c r="B89" s="123"/>
      <c r="C89" s="12" t="s">
        <v>95</v>
      </c>
      <c r="D89" s="3"/>
      <c r="E89" s="37">
        <f t="shared" si="5"/>
        <v>0</v>
      </c>
      <c r="F89" s="124">
        <v>0</v>
      </c>
      <c r="G89" s="125"/>
      <c r="H89" s="124">
        <v>0</v>
      </c>
      <c r="I89" s="126"/>
      <c r="J89" s="125"/>
    </row>
    <row r="90" spans="1:10" s="22" customFormat="1" ht="35.25" customHeight="1">
      <c r="A90" s="115" t="s">
        <v>96</v>
      </c>
      <c r="B90" s="116"/>
      <c r="C90" s="11" t="s">
        <v>97</v>
      </c>
      <c r="D90" s="9" t="s">
        <v>454</v>
      </c>
      <c r="E90" s="46">
        <f>F90</f>
        <v>0</v>
      </c>
      <c r="F90" s="117">
        <f>SUM(F91:G98)</f>
        <v>0</v>
      </c>
      <c r="G90" s="118"/>
      <c r="H90" s="117" t="s">
        <v>454</v>
      </c>
      <c r="I90" s="119"/>
      <c r="J90" s="118"/>
    </row>
    <row r="91" spans="1:10" ht="30" customHeight="1">
      <c r="A91" s="122" t="s">
        <v>98</v>
      </c>
      <c r="B91" s="123"/>
      <c r="C91" s="12" t="s">
        <v>99</v>
      </c>
      <c r="D91" s="3" t="s">
        <v>100</v>
      </c>
      <c r="E91" s="37">
        <f aca="true" t="shared" si="6" ref="E91:E98">F91</f>
        <v>0</v>
      </c>
      <c r="F91" s="124">
        <v>0</v>
      </c>
      <c r="G91" s="125"/>
      <c r="H91" s="124" t="s">
        <v>454</v>
      </c>
      <c r="I91" s="126"/>
      <c r="J91" s="125"/>
    </row>
    <row r="92" spans="1:10" ht="30" customHeight="1">
      <c r="A92" s="122" t="s">
        <v>101</v>
      </c>
      <c r="B92" s="123"/>
      <c r="C92" s="12" t="s">
        <v>102</v>
      </c>
      <c r="D92" s="3" t="s">
        <v>103</v>
      </c>
      <c r="E92" s="37">
        <f t="shared" si="6"/>
        <v>0</v>
      </c>
      <c r="F92" s="124">
        <v>0</v>
      </c>
      <c r="G92" s="125"/>
      <c r="H92" s="124" t="s">
        <v>454</v>
      </c>
      <c r="I92" s="126"/>
      <c r="J92" s="125"/>
    </row>
    <row r="93" spans="1:10" ht="19.5" customHeight="1">
      <c r="A93" s="122" t="s">
        <v>104</v>
      </c>
      <c r="B93" s="123"/>
      <c r="C93" s="12" t="s">
        <v>105</v>
      </c>
      <c r="D93" s="3" t="s">
        <v>106</v>
      </c>
      <c r="E93" s="37">
        <f t="shared" si="6"/>
        <v>0</v>
      </c>
      <c r="F93" s="124">
        <v>0</v>
      </c>
      <c r="G93" s="125"/>
      <c r="H93" s="124" t="s">
        <v>454</v>
      </c>
      <c r="I93" s="126"/>
      <c r="J93" s="125"/>
    </row>
    <row r="94" spans="1:10" ht="19.5" customHeight="1">
      <c r="A94" s="122" t="s">
        <v>107</v>
      </c>
      <c r="B94" s="123"/>
      <c r="C94" s="12" t="s">
        <v>108</v>
      </c>
      <c r="D94" s="3"/>
      <c r="E94" s="37">
        <f t="shared" si="6"/>
        <v>0</v>
      </c>
      <c r="F94" s="124">
        <v>0</v>
      </c>
      <c r="G94" s="125"/>
      <c r="H94" s="124">
        <v>0</v>
      </c>
      <c r="I94" s="126"/>
      <c r="J94" s="125"/>
    </row>
    <row r="95" spans="1:10" ht="19.5" customHeight="1">
      <c r="A95" s="122" t="s">
        <v>109</v>
      </c>
      <c r="B95" s="123"/>
      <c r="C95" s="12" t="s">
        <v>89</v>
      </c>
      <c r="D95" s="3"/>
      <c r="E95" s="37">
        <f t="shared" si="6"/>
        <v>0</v>
      </c>
      <c r="F95" s="124">
        <v>0</v>
      </c>
      <c r="G95" s="125"/>
      <c r="H95" s="124">
        <v>0</v>
      </c>
      <c r="I95" s="126"/>
      <c r="J95" s="125"/>
    </row>
    <row r="96" spans="1:10" ht="19.5" customHeight="1">
      <c r="A96" s="122" t="s">
        <v>110</v>
      </c>
      <c r="B96" s="123"/>
      <c r="C96" s="12" t="s">
        <v>111</v>
      </c>
      <c r="D96" s="3"/>
      <c r="E96" s="37">
        <f t="shared" si="6"/>
        <v>0</v>
      </c>
      <c r="F96" s="124">
        <v>0</v>
      </c>
      <c r="G96" s="125"/>
      <c r="H96" s="124">
        <v>0</v>
      </c>
      <c r="I96" s="126"/>
      <c r="J96" s="125"/>
    </row>
    <row r="97" spans="1:10" ht="19.5" customHeight="1">
      <c r="A97" s="122" t="s">
        <v>112</v>
      </c>
      <c r="B97" s="123"/>
      <c r="C97" s="12" t="s">
        <v>93</v>
      </c>
      <c r="D97" s="3"/>
      <c r="E97" s="37">
        <f t="shared" si="6"/>
        <v>0</v>
      </c>
      <c r="F97" s="124">
        <v>0</v>
      </c>
      <c r="G97" s="125"/>
      <c r="H97" s="124">
        <v>0</v>
      </c>
      <c r="I97" s="126"/>
      <c r="J97" s="125"/>
    </row>
    <row r="98" spans="1:10" ht="19.5" customHeight="1">
      <c r="A98" s="122" t="s">
        <v>113</v>
      </c>
      <c r="B98" s="123"/>
      <c r="C98" s="12" t="s">
        <v>95</v>
      </c>
      <c r="D98" s="3"/>
      <c r="E98" s="37">
        <f t="shared" si="6"/>
        <v>0</v>
      </c>
      <c r="F98" s="124">
        <v>0</v>
      </c>
      <c r="G98" s="125"/>
      <c r="H98" s="124">
        <v>0</v>
      </c>
      <c r="I98" s="126"/>
      <c r="J98" s="125"/>
    </row>
    <row r="99" spans="1:10" s="22" customFormat="1" ht="32.25" customHeight="1">
      <c r="A99" s="115" t="s">
        <v>114</v>
      </c>
      <c r="B99" s="116"/>
      <c r="C99" s="11" t="s">
        <v>115</v>
      </c>
      <c r="D99" s="9" t="s">
        <v>454</v>
      </c>
      <c r="E99" s="46">
        <f aca="true" t="shared" si="7" ref="E99:E107">F99</f>
        <v>13000</v>
      </c>
      <c r="F99" s="117">
        <f>F100+F103</f>
        <v>13000</v>
      </c>
      <c r="G99" s="118"/>
      <c r="H99" s="117" t="s">
        <v>454</v>
      </c>
      <c r="I99" s="119"/>
      <c r="J99" s="118"/>
    </row>
    <row r="100" spans="1:10" s="22" customFormat="1" ht="19.5" customHeight="1">
      <c r="A100" s="115" t="s">
        <v>116</v>
      </c>
      <c r="B100" s="116"/>
      <c r="C100" s="11" t="s">
        <v>117</v>
      </c>
      <c r="D100" s="9"/>
      <c r="E100" s="46">
        <f t="shared" si="7"/>
        <v>0</v>
      </c>
      <c r="F100" s="117">
        <f>F101+F102</f>
        <v>0</v>
      </c>
      <c r="G100" s="118"/>
      <c r="H100" s="117" t="s">
        <v>454</v>
      </c>
      <c r="I100" s="119"/>
      <c r="J100" s="118"/>
    </row>
    <row r="101" spans="1:10" ht="33" customHeight="1">
      <c r="A101" s="122" t="s">
        <v>118</v>
      </c>
      <c r="B101" s="123"/>
      <c r="C101" s="12" t="s">
        <v>119</v>
      </c>
      <c r="D101" s="3" t="s">
        <v>120</v>
      </c>
      <c r="E101" s="37">
        <f t="shared" si="7"/>
        <v>0</v>
      </c>
      <c r="F101" s="124">
        <v>0</v>
      </c>
      <c r="G101" s="125"/>
      <c r="H101" s="124" t="s">
        <v>454</v>
      </c>
      <c r="I101" s="126"/>
      <c r="J101" s="125"/>
    </row>
    <row r="102" spans="1:10" ht="33" customHeight="1">
      <c r="A102" s="122" t="s">
        <v>121</v>
      </c>
      <c r="B102" s="123"/>
      <c r="C102" s="12" t="s">
        <v>122</v>
      </c>
      <c r="D102" s="3" t="s">
        <v>123</v>
      </c>
      <c r="E102" s="37">
        <f t="shared" si="7"/>
        <v>0</v>
      </c>
      <c r="F102" s="124">
        <v>0</v>
      </c>
      <c r="G102" s="125"/>
      <c r="H102" s="124" t="s">
        <v>454</v>
      </c>
      <c r="I102" s="126"/>
      <c r="J102" s="125"/>
    </row>
    <row r="103" spans="1:10" s="22" customFormat="1" ht="39" customHeight="1">
      <c r="A103" s="115" t="s">
        <v>124</v>
      </c>
      <c r="B103" s="116"/>
      <c r="C103" s="11" t="s">
        <v>125</v>
      </c>
      <c r="D103" s="9" t="s">
        <v>454</v>
      </c>
      <c r="E103" s="46">
        <f t="shared" si="7"/>
        <v>13000</v>
      </c>
      <c r="F103" s="117">
        <f>F104+F105+F106+F107</f>
        <v>13000</v>
      </c>
      <c r="G103" s="118"/>
      <c r="H103" s="117" t="s">
        <v>454</v>
      </c>
      <c r="I103" s="119"/>
      <c r="J103" s="118"/>
    </row>
    <row r="104" spans="1:10" ht="19.5" customHeight="1">
      <c r="A104" s="122" t="s">
        <v>126</v>
      </c>
      <c r="B104" s="123"/>
      <c r="C104" s="12" t="s">
        <v>127</v>
      </c>
      <c r="D104" s="3" t="s">
        <v>128</v>
      </c>
      <c r="E104" s="37">
        <f t="shared" si="7"/>
        <v>1800</v>
      </c>
      <c r="F104" s="124">
        <v>1800</v>
      </c>
      <c r="G104" s="125"/>
      <c r="H104" s="124" t="s">
        <v>454</v>
      </c>
      <c r="I104" s="126"/>
      <c r="J104" s="125"/>
    </row>
    <row r="105" spans="1:10" ht="19.5" customHeight="1">
      <c r="A105" s="122" t="s">
        <v>129</v>
      </c>
      <c r="B105" s="123"/>
      <c r="C105" s="12" t="s">
        <v>130</v>
      </c>
      <c r="D105" s="3" t="s">
        <v>131</v>
      </c>
      <c r="E105" s="37">
        <f t="shared" si="7"/>
        <v>500</v>
      </c>
      <c r="F105" s="124">
        <v>500</v>
      </c>
      <c r="G105" s="125"/>
      <c r="H105" s="124" t="s">
        <v>454</v>
      </c>
      <c r="I105" s="126"/>
      <c r="J105" s="125"/>
    </row>
    <row r="106" spans="1:10" ht="19.5" customHeight="1">
      <c r="A106" s="122" t="s">
        <v>132</v>
      </c>
      <c r="B106" s="123"/>
      <c r="C106" s="12" t="s">
        <v>133</v>
      </c>
      <c r="D106" s="3" t="s">
        <v>134</v>
      </c>
      <c r="E106" s="37">
        <f t="shared" si="7"/>
        <v>0</v>
      </c>
      <c r="F106" s="124">
        <v>0</v>
      </c>
      <c r="G106" s="125"/>
      <c r="H106" s="124" t="s">
        <v>454</v>
      </c>
      <c r="I106" s="126"/>
      <c r="J106" s="125"/>
    </row>
    <row r="107" spans="1:10" ht="19.5" customHeight="1">
      <c r="A107" s="122" t="s">
        <v>135</v>
      </c>
      <c r="B107" s="123"/>
      <c r="C107" s="12" t="s">
        <v>136</v>
      </c>
      <c r="D107" s="3" t="s">
        <v>137</v>
      </c>
      <c r="E107" s="37">
        <f t="shared" si="7"/>
        <v>10700</v>
      </c>
      <c r="F107" s="124">
        <v>10700</v>
      </c>
      <c r="G107" s="125"/>
      <c r="H107" s="124" t="s">
        <v>454</v>
      </c>
      <c r="I107" s="126"/>
      <c r="J107" s="125"/>
    </row>
    <row r="108" spans="1:10" ht="19.5" customHeight="1">
      <c r="A108" s="122" t="s">
        <v>138</v>
      </c>
      <c r="B108" s="123"/>
      <c r="C108" s="12" t="s">
        <v>139</v>
      </c>
      <c r="D108" s="3" t="s">
        <v>454</v>
      </c>
      <c r="E108" s="37">
        <f>E109</f>
        <v>0</v>
      </c>
      <c r="F108" s="124">
        <f>F109</f>
        <v>0</v>
      </c>
      <c r="G108" s="125"/>
      <c r="H108" s="124" t="s">
        <v>454</v>
      </c>
      <c r="I108" s="126"/>
      <c r="J108" s="125"/>
    </row>
    <row r="109" spans="1:10" ht="19.5" customHeight="1">
      <c r="A109" s="122" t="s">
        <v>140</v>
      </c>
      <c r="B109" s="123"/>
      <c r="C109" s="12" t="s">
        <v>141</v>
      </c>
      <c r="D109" s="3" t="s">
        <v>142</v>
      </c>
      <c r="E109" s="37">
        <f aca="true" t="shared" si="8" ref="E109:E118">F109</f>
        <v>0</v>
      </c>
      <c r="F109" s="124">
        <v>0</v>
      </c>
      <c r="G109" s="125"/>
      <c r="H109" s="124" t="s">
        <v>454</v>
      </c>
      <c r="I109" s="126"/>
      <c r="J109" s="125"/>
    </row>
    <row r="110" spans="1:10" s="22" customFormat="1" ht="36.75" customHeight="1">
      <c r="A110" s="115" t="s">
        <v>143</v>
      </c>
      <c r="B110" s="116"/>
      <c r="C110" s="11" t="s">
        <v>144</v>
      </c>
      <c r="D110" s="9" t="s">
        <v>454</v>
      </c>
      <c r="E110" s="46">
        <f t="shared" si="8"/>
        <v>35539.191999999995</v>
      </c>
      <c r="F110" s="117">
        <f>F111+F114+F121+F126+F128</f>
        <v>35539.191999999995</v>
      </c>
      <c r="G110" s="118"/>
      <c r="H110" s="117" t="s">
        <v>454</v>
      </c>
      <c r="I110" s="119"/>
      <c r="J110" s="118"/>
    </row>
    <row r="111" spans="1:10" s="22" customFormat="1" ht="42" customHeight="1">
      <c r="A111" s="115" t="s">
        <v>145</v>
      </c>
      <c r="B111" s="116"/>
      <c r="C111" s="11" t="s">
        <v>146</v>
      </c>
      <c r="D111" s="9" t="s">
        <v>454</v>
      </c>
      <c r="E111" s="46">
        <f t="shared" si="8"/>
        <v>1300</v>
      </c>
      <c r="F111" s="117">
        <f>F112+F113</f>
        <v>1300</v>
      </c>
      <c r="G111" s="118"/>
      <c r="H111" s="117" t="s">
        <v>454</v>
      </c>
      <c r="I111" s="119"/>
      <c r="J111" s="118"/>
    </row>
    <row r="112" spans="1:10" ht="32.25" customHeight="1">
      <c r="A112" s="122" t="s">
        <v>120</v>
      </c>
      <c r="B112" s="123"/>
      <c r="C112" s="12" t="s">
        <v>147</v>
      </c>
      <c r="D112" s="3" t="s">
        <v>148</v>
      </c>
      <c r="E112" s="37">
        <f t="shared" si="8"/>
        <v>0</v>
      </c>
      <c r="F112" s="124">
        <v>0</v>
      </c>
      <c r="G112" s="125"/>
      <c r="H112" s="124" t="s">
        <v>454</v>
      </c>
      <c r="I112" s="126"/>
      <c r="J112" s="125"/>
    </row>
    <row r="113" spans="1:10" ht="19.5" customHeight="1">
      <c r="A113" s="122" t="s">
        <v>123</v>
      </c>
      <c r="B113" s="123"/>
      <c r="C113" s="12" t="s">
        <v>149</v>
      </c>
      <c r="D113" s="3" t="s">
        <v>150</v>
      </c>
      <c r="E113" s="37">
        <f t="shared" si="8"/>
        <v>1300</v>
      </c>
      <c r="F113" s="124">
        <v>1300</v>
      </c>
      <c r="G113" s="125"/>
      <c r="H113" s="124" t="s">
        <v>454</v>
      </c>
      <c r="I113" s="126"/>
      <c r="J113" s="125"/>
    </row>
    <row r="114" spans="1:10" s="22" customFormat="1" ht="54" customHeight="1">
      <c r="A114" s="115" t="s">
        <v>151</v>
      </c>
      <c r="B114" s="116"/>
      <c r="C114" s="11" t="s">
        <v>152</v>
      </c>
      <c r="D114" s="9" t="s">
        <v>454</v>
      </c>
      <c r="E114" s="46">
        <f t="shared" si="8"/>
        <v>1900</v>
      </c>
      <c r="F114" s="117">
        <f>F115+F116+F117+F118</f>
        <v>1900</v>
      </c>
      <c r="G114" s="118"/>
      <c r="H114" s="117" t="s">
        <v>454</v>
      </c>
      <c r="I114" s="119"/>
      <c r="J114" s="118"/>
    </row>
    <row r="115" spans="1:10" ht="19.5" customHeight="1">
      <c r="A115" s="122" t="s">
        <v>153</v>
      </c>
      <c r="B115" s="123"/>
      <c r="C115" s="12" t="s">
        <v>154</v>
      </c>
      <c r="D115" s="3" t="s">
        <v>155</v>
      </c>
      <c r="E115" s="37">
        <f t="shared" si="8"/>
        <v>0</v>
      </c>
      <c r="F115" s="124">
        <v>0</v>
      </c>
      <c r="G115" s="125"/>
      <c r="H115" s="124" t="s">
        <v>454</v>
      </c>
      <c r="I115" s="126"/>
      <c r="J115" s="125"/>
    </row>
    <row r="116" spans="1:10" ht="19.5" customHeight="1">
      <c r="A116" s="122" t="s">
        <v>156</v>
      </c>
      <c r="B116" s="123"/>
      <c r="C116" s="12" t="s">
        <v>157</v>
      </c>
      <c r="D116" s="3" t="s">
        <v>158</v>
      </c>
      <c r="E116" s="37">
        <f t="shared" si="8"/>
        <v>50</v>
      </c>
      <c r="F116" s="124">
        <v>50</v>
      </c>
      <c r="G116" s="125"/>
      <c r="H116" s="124" t="s">
        <v>454</v>
      </c>
      <c r="I116" s="126"/>
      <c r="J116" s="125"/>
    </row>
    <row r="117" spans="1:10" ht="19.5" customHeight="1">
      <c r="A117" s="122" t="s">
        <v>159</v>
      </c>
      <c r="B117" s="123"/>
      <c r="C117" s="12" t="s">
        <v>160</v>
      </c>
      <c r="D117" s="3" t="s">
        <v>161</v>
      </c>
      <c r="E117" s="37">
        <f t="shared" si="8"/>
        <v>1850</v>
      </c>
      <c r="F117" s="124">
        <v>1850</v>
      </c>
      <c r="G117" s="125"/>
      <c r="H117" s="124" t="s">
        <v>454</v>
      </c>
      <c r="I117" s="126"/>
      <c r="J117" s="125"/>
    </row>
    <row r="118" spans="1:10" ht="19.5" customHeight="1">
      <c r="A118" s="122" t="s">
        <v>162</v>
      </c>
      <c r="B118" s="123"/>
      <c r="C118" s="12" t="s">
        <v>163</v>
      </c>
      <c r="D118" s="3" t="s">
        <v>164</v>
      </c>
      <c r="E118" s="37">
        <f t="shared" si="8"/>
        <v>0</v>
      </c>
      <c r="F118" s="124">
        <v>0</v>
      </c>
      <c r="G118" s="125"/>
      <c r="H118" s="124" t="s">
        <v>454</v>
      </c>
      <c r="I118" s="126"/>
      <c r="J118" s="125"/>
    </row>
    <row r="119" spans="1:10" ht="19.5" customHeight="1">
      <c r="A119" s="122" t="s">
        <v>165</v>
      </c>
      <c r="B119" s="123"/>
      <c r="C119" s="12" t="s">
        <v>166</v>
      </c>
      <c r="D119" s="3" t="s">
        <v>454</v>
      </c>
      <c r="E119" s="37">
        <f>E120</f>
        <v>0</v>
      </c>
      <c r="F119" s="124">
        <f>F120</f>
        <v>0</v>
      </c>
      <c r="G119" s="125"/>
      <c r="H119" s="124" t="s">
        <v>454</v>
      </c>
      <c r="I119" s="126"/>
      <c r="J119" s="125"/>
    </row>
    <row r="120" spans="1:10" ht="19.5" customHeight="1">
      <c r="A120" s="122" t="s">
        <v>167</v>
      </c>
      <c r="B120" s="123"/>
      <c r="C120" s="12" t="s">
        <v>168</v>
      </c>
      <c r="D120" s="3" t="s">
        <v>169</v>
      </c>
      <c r="E120" s="37">
        <f>F120</f>
        <v>0</v>
      </c>
      <c r="F120" s="124">
        <v>0</v>
      </c>
      <c r="G120" s="125"/>
      <c r="H120" s="124" t="s">
        <v>454</v>
      </c>
      <c r="I120" s="126"/>
      <c r="J120" s="125"/>
    </row>
    <row r="121" spans="1:10" s="22" customFormat="1" ht="39.75" customHeight="1">
      <c r="A121" s="115" t="s">
        <v>170</v>
      </c>
      <c r="B121" s="116"/>
      <c r="C121" s="11" t="s">
        <v>171</v>
      </c>
      <c r="D121" s="9" t="s">
        <v>454</v>
      </c>
      <c r="E121" s="46">
        <f>F121</f>
        <v>2000</v>
      </c>
      <c r="F121" s="117">
        <f>F122+F123</f>
        <v>2000</v>
      </c>
      <c r="G121" s="118"/>
      <c r="H121" s="117" t="s">
        <v>454</v>
      </c>
      <c r="I121" s="119"/>
      <c r="J121" s="118"/>
    </row>
    <row r="122" spans="1:10" ht="19.5" customHeight="1">
      <c r="A122" s="122" t="s">
        <v>142</v>
      </c>
      <c r="B122" s="123"/>
      <c r="C122" s="12" t="s">
        <v>172</v>
      </c>
      <c r="D122" s="3" t="s">
        <v>173</v>
      </c>
      <c r="E122" s="37">
        <f>F122</f>
        <v>2000</v>
      </c>
      <c r="F122" s="124">
        <v>2000</v>
      </c>
      <c r="G122" s="125"/>
      <c r="H122" s="124" t="s">
        <v>454</v>
      </c>
      <c r="I122" s="126"/>
      <c r="J122" s="125"/>
    </row>
    <row r="123" spans="1:10" ht="19.5" customHeight="1">
      <c r="A123" s="122" t="s">
        <v>174</v>
      </c>
      <c r="B123" s="123"/>
      <c r="C123" s="12" t="s">
        <v>175</v>
      </c>
      <c r="D123" s="3" t="s">
        <v>176</v>
      </c>
      <c r="E123" s="37">
        <f>F123</f>
        <v>0</v>
      </c>
      <c r="F123" s="124">
        <v>0</v>
      </c>
      <c r="G123" s="125"/>
      <c r="H123" s="124" t="s">
        <v>454</v>
      </c>
      <c r="I123" s="126"/>
      <c r="J123" s="125"/>
    </row>
    <row r="124" spans="1:10" ht="42" customHeight="1">
      <c r="A124" s="122" t="s">
        <v>177</v>
      </c>
      <c r="B124" s="123"/>
      <c r="C124" s="12" t="s">
        <v>178</v>
      </c>
      <c r="D124" s="3" t="s">
        <v>454</v>
      </c>
      <c r="E124" s="37">
        <f>E125</f>
        <v>0</v>
      </c>
      <c r="F124" s="124">
        <f>F125</f>
        <v>0</v>
      </c>
      <c r="G124" s="125"/>
      <c r="H124" s="124" t="s">
        <v>454</v>
      </c>
      <c r="I124" s="126"/>
      <c r="J124" s="125"/>
    </row>
    <row r="125" spans="1:10" ht="42" customHeight="1">
      <c r="A125" s="122" t="s">
        <v>179</v>
      </c>
      <c r="B125" s="123"/>
      <c r="C125" s="12" t="s">
        <v>180</v>
      </c>
      <c r="D125" s="3" t="s">
        <v>181</v>
      </c>
      <c r="E125" s="37">
        <f>F125</f>
        <v>0</v>
      </c>
      <c r="F125" s="124">
        <v>0</v>
      </c>
      <c r="G125" s="125"/>
      <c r="H125" s="124" t="s">
        <v>454</v>
      </c>
      <c r="I125" s="126"/>
      <c r="J125" s="125"/>
    </row>
    <row r="126" spans="1:10" s="22" customFormat="1" ht="19.5" customHeight="1">
      <c r="A126" s="115" t="s">
        <v>182</v>
      </c>
      <c r="B126" s="116"/>
      <c r="C126" s="11" t="s">
        <v>183</v>
      </c>
      <c r="D126" s="9" t="s">
        <v>454</v>
      </c>
      <c r="E126" s="46">
        <f>F126</f>
        <v>0</v>
      </c>
      <c r="F126" s="117">
        <f>F127</f>
        <v>0</v>
      </c>
      <c r="G126" s="118"/>
      <c r="H126" s="117" t="s">
        <v>454</v>
      </c>
      <c r="I126" s="119"/>
      <c r="J126" s="118"/>
    </row>
    <row r="127" spans="1:10" ht="19.5" customHeight="1">
      <c r="A127" s="122" t="s">
        <v>184</v>
      </c>
      <c r="B127" s="123"/>
      <c r="C127" s="12" t="s">
        <v>185</v>
      </c>
      <c r="D127" s="3" t="s">
        <v>186</v>
      </c>
      <c r="E127" s="37">
        <f>F127</f>
        <v>0</v>
      </c>
      <c r="F127" s="124">
        <v>0</v>
      </c>
      <c r="G127" s="125"/>
      <c r="H127" s="124" t="s">
        <v>454</v>
      </c>
      <c r="I127" s="126"/>
      <c r="J127" s="125"/>
    </row>
    <row r="128" spans="1:10" s="22" customFormat="1" ht="19.5" customHeight="1">
      <c r="A128" s="115" t="s">
        <v>187</v>
      </c>
      <c r="B128" s="116"/>
      <c r="C128" s="11" t="s">
        <v>188</v>
      </c>
      <c r="D128" s="9" t="s">
        <v>454</v>
      </c>
      <c r="E128" s="46">
        <f>E129+E130+E131</f>
        <v>30339.192</v>
      </c>
      <c r="F128" s="117">
        <f>F129</f>
        <v>30339.192</v>
      </c>
      <c r="G128" s="118"/>
      <c r="H128" s="117">
        <f>H130</f>
        <v>0</v>
      </c>
      <c r="I128" s="119"/>
      <c r="J128" s="118"/>
    </row>
    <row r="129" spans="1:10" ht="19.5" customHeight="1">
      <c r="A129" s="122" t="s">
        <v>189</v>
      </c>
      <c r="B129" s="123"/>
      <c r="C129" s="12" t="s">
        <v>190</v>
      </c>
      <c r="D129" s="3" t="s">
        <v>191</v>
      </c>
      <c r="E129" s="37">
        <f>F129</f>
        <v>30339.192</v>
      </c>
      <c r="F129" s="124">
        <v>30339.192</v>
      </c>
      <c r="G129" s="125"/>
      <c r="H129" s="124" t="s">
        <v>454</v>
      </c>
      <c r="I129" s="126"/>
      <c r="J129" s="125"/>
    </row>
    <row r="130" spans="1:10" ht="19.5" customHeight="1">
      <c r="A130" s="122" t="s">
        <v>192</v>
      </c>
      <c r="B130" s="123"/>
      <c r="C130" s="12" t="s">
        <v>193</v>
      </c>
      <c r="D130" s="3" t="s">
        <v>191</v>
      </c>
      <c r="E130" s="37">
        <f>H130</f>
        <v>0</v>
      </c>
      <c r="F130" s="124" t="s">
        <v>454</v>
      </c>
      <c r="G130" s="125"/>
      <c r="H130" s="124">
        <v>0</v>
      </c>
      <c r="I130" s="126"/>
      <c r="J130" s="125"/>
    </row>
    <row r="131" spans="1:10" ht="30" customHeight="1">
      <c r="A131" s="122" t="s">
        <v>194</v>
      </c>
      <c r="B131" s="123"/>
      <c r="C131" s="12" t="s">
        <v>195</v>
      </c>
      <c r="D131" s="3" t="s">
        <v>454</v>
      </c>
      <c r="E131" s="37">
        <f>F131</f>
        <v>0</v>
      </c>
      <c r="F131" s="124">
        <v>0</v>
      </c>
      <c r="G131" s="125"/>
      <c r="H131" s="124" t="s">
        <v>454</v>
      </c>
      <c r="I131" s="126"/>
      <c r="J131" s="125"/>
    </row>
    <row r="132" spans="1:10" ht="30.75" customHeight="1">
      <c r="A132" s="170" t="s">
        <v>196</v>
      </c>
      <c r="B132" s="171"/>
      <c r="C132" s="34" t="s">
        <v>197</v>
      </c>
      <c r="D132" s="35" t="s">
        <v>454</v>
      </c>
      <c r="E132" s="63">
        <f>E133</f>
        <v>322748.4</v>
      </c>
      <c r="F132" s="172" t="s">
        <v>454</v>
      </c>
      <c r="G132" s="173"/>
      <c r="H132" s="172">
        <f>H133</f>
        <v>322748.4</v>
      </c>
      <c r="I132" s="174"/>
      <c r="J132" s="173"/>
    </row>
    <row r="133" spans="1:10" s="22" customFormat="1" ht="31.5" customHeight="1">
      <c r="A133" s="115" t="s">
        <v>198</v>
      </c>
      <c r="B133" s="116"/>
      <c r="C133" s="11" t="s">
        <v>199</v>
      </c>
      <c r="D133" s="9" t="s">
        <v>454</v>
      </c>
      <c r="E133" s="46">
        <f aca="true" t="shared" si="9" ref="E133:E158">H133</f>
        <v>322748.4</v>
      </c>
      <c r="F133" s="117" t="s">
        <v>454</v>
      </c>
      <c r="G133" s="118"/>
      <c r="H133" s="117">
        <f>H134+H138+H142+H147+H152+H154+H159</f>
        <v>322748.4</v>
      </c>
      <c r="I133" s="119"/>
      <c r="J133" s="118"/>
    </row>
    <row r="134" spans="1:10" s="22" customFormat="1" ht="33" customHeight="1">
      <c r="A134" s="115" t="s">
        <v>200</v>
      </c>
      <c r="B134" s="116"/>
      <c r="C134" s="11" t="s">
        <v>201</v>
      </c>
      <c r="D134" s="9" t="s">
        <v>454</v>
      </c>
      <c r="E134" s="46">
        <f t="shared" si="9"/>
        <v>204139.8</v>
      </c>
      <c r="F134" s="117">
        <v>0</v>
      </c>
      <c r="G134" s="118"/>
      <c r="H134" s="117">
        <f>H135+H136+H137</f>
        <v>204139.8</v>
      </c>
      <c r="I134" s="119"/>
      <c r="J134" s="118"/>
    </row>
    <row r="135" spans="1:10" ht="19.5" customHeight="1">
      <c r="A135" s="122" t="s">
        <v>202</v>
      </c>
      <c r="B135" s="123"/>
      <c r="C135" s="12" t="s">
        <v>203</v>
      </c>
      <c r="D135" s="3" t="s">
        <v>202</v>
      </c>
      <c r="E135" s="37">
        <f t="shared" si="9"/>
        <v>0</v>
      </c>
      <c r="F135" s="124" t="s">
        <v>454</v>
      </c>
      <c r="G135" s="125"/>
      <c r="H135" s="124">
        <v>0</v>
      </c>
      <c r="I135" s="126"/>
      <c r="J135" s="125"/>
    </row>
    <row r="136" spans="1:10" ht="19.5" customHeight="1">
      <c r="A136" s="122" t="s">
        <v>204</v>
      </c>
      <c r="B136" s="123"/>
      <c r="C136" s="12" t="s">
        <v>205</v>
      </c>
      <c r="D136" s="3" t="s">
        <v>204</v>
      </c>
      <c r="E136" s="37">
        <f t="shared" si="9"/>
        <v>79200</v>
      </c>
      <c r="F136" s="124" t="s">
        <v>454</v>
      </c>
      <c r="G136" s="125"/>
      <c r="H136" s="124">
        <v>79200</v>
      </c>
      <c r="I136" s="126"/>
      <c r="J136" s="125"/>
    </row>
    <row r="137" spans="1:10" ht="19.5" customHeight="1">
      <c r="A137" s="122" t="s">
        <v>206</v>
      </c>
      <c r="B137" s="123"/>
      <c r="C137" s="12" t="s">
        <v>207</v>
      </c>
      <c r="D137" s="3" t="s">
        <v>206</v>
      </c>
      <c r="E137" s="37">
        <f t="shared" si="9"/>
        <v>124939.8</v>
      </c>
      <c r="F137" s="124" t="s">
        <v>454</v>
      </c>
      <c r="G137" s="125"/>
      <c r="H137" s="124">
        <v>124939.8</v>
      </c>
      <c r="I137" s="126"/>
      <c r="J137" s="125"/>
    </row>
    <row r="138" spans="1:10" s="22" customFormat="1" ht="29.25" customHeight="1">
      <c r="A138" s="115" t="s">
        <v>208</v>
      </c>
      <c r="B138" s="116"/>
      <c r="C138" s="11" t="s">
        <v>209</v>
      </c>
      <c r="D138" s="9" t="s">
        <v>454</v>
      </c>
      <c r="E138" s="46">
        <f t="shared" si="9"/>
        <v>116546.6</v>
      </c>
      <c r="F138" s="117" t="s">
        <v>454</v>
      </c>
      <c r="G138" s="118"/>
      <c r="H138" s="117">
        <f>H139+H140+H141</f>
        <v>116546.6</v>
      </c>
      <c r="I138" s="119"/>
      <c r="J138" s="118"/>
    </row>
    <row r="139" spans="1:10" ht="19.5" customHeight="1">
      <c r="A139" s="122" t="s">
        <v>210</v>
      </c>
      <c r="B139" s="123"/>
      <c r="C139" s="12" t="s">
        <v>211</v>
      </c>
      <c r="D139" s="3" t="s">
        <v>210</v>
      </c>
      <c r="E139" s="37">
        <f t="shared" si="9"/>
        <v>116546.6</v>
      </c>
      <c r="F139" s="124" t="s">
        <v>454</v>
      </c>
      <c r="G139" s="125"/>
      <c r="H139" s="124">
        <v>116546.6</v>
      </c>
      <c r="I139" s="126"/>
      <c r="J139" s="125"/>
    </row>
    <row r="140" spans="1:10" ht="19.5" customHeight="1">
      <c r="A140" s="122" t="s">
        <v>212</v>
      </c>
      <c r="B140" s="123"/>
      <c r="C140" s="12" t="s">
        <v>213</v>
      </c>
      <c r="D140" s="3" t="s">
        <v>212</v>
      </c>
      <c r="E140" s="37">
        <f t="shared" si="9"/>
        <v>0</v>
      </c>
      <c r="F140" s="124" t="s">
        <v>454</v>
      </c>
      <c r="G140" s="125"/>
      <c r="H140" s="124">
        <v>0</v>
      </c>
      <c r="I140" s="126"/>
      <c r="J140" s="125"/>
    </row>
    <row r="141" spans="1:10" ht="19.5" customHeight="1">
      <c r="A141" s="122" t="s">
        <v>214</v>
      </c>
      <c r="B141" s="123"/>
      <c r="C141" s="12" t="s">
        <v>215</v>
      </c>
      <c r="D141" s="3" t="s">
        <v>216</v>
      </c>
      <c r="E141" s="37">
        <f t="shared" si="9"/>
        <v>0</v>
      </c>
      <c r="F141" s="124" t="s">
        <v>454</v>
      </c>
      <c r="G141" s="125"/>
      <c r="H141" s="124">
        <v>0</v>
      </c>
      <c r="I141" s="126"/>
      <c r="J141" s="125"/>
    </row>
    <row r="142" spans="1:10" s="22" customFormat="1" ht="32.25" customHeight="1">
      <c r="A142" s="115" t="s">
        <v>217</v>
      </c>
      <c r="B142" s="116"/>
      <c r="C142" s="11" t="s">
        <v>218</v>
      </c>
      <c r="D142" s="9" t="s">
        <v>454</v>
      </c>
      <c r="E142" s="46">
        <f t="shared" si="9"/>
        <v>2062</v>
      </c>
      <c r="F142" s="117">
        <v>0</v>
      </c>
      <c r="G142" s="118"/>
      <c r="H142" s="117">
        <f>H143+H144+H145+H146</f>
        <v>2062</v>
      </c>
      <c r="I142" s="119"/>
      <c r="J142" s="118"/>
    </row>
    <row r="143" spans="1:10" ht="19.5" customHeight="1">
      <c r="A143" s="122" t="s">
        <v>219</v>
      </c>
      <c r="B143" s="123"/>
      <c r="C143" s="12" t="s">
        <v>220</v>
      </c>
      <c r="D143" s="3" t="s">
        <v>219</v>
      </c>
      <c r="E143" s="37">
        <f t="shared" si="9"/>
        <v>0</v>
      </c>
      <c r="F143" s="124" t="s">
        <v>454</v>
      </c>
      <c r="G143" s="125"/>
      <c r="H143" s="124">
        <v>0</v>
      </c>
      <c r="I143" s="126"/>
      <c r="J143" s="125"/>
    </row>
    <row r="144" spans="1:10" ht="19.5" customHeight="1">
      <c r="A144" s="122" t="s">
        <v>221</v>
      </c>
      <c r="B144" s="123"/>
      <c r="C144" s="12" t="s">
        <v>222</v>
      </c>
      <c r="D144" s="3" t="s">
        <v>221</v>
      </c>
      <c r="E144" s="37">
        <f t="shared" si="9"/>
        <v>0</v>
      </c>
      <c r="F144" s="124" t="s">
        <v>454</v>
      </c>
      <c r="G144" s="125"/>
      <c r="H144" s="124">
        <v>0</v>
      </c>
      <c r="I144" s="126"/>
      <c r="J144" s="125"/>
    </row>
    <row r="145" spans="1:10" ht="19.5" customHeight="1">
      <c r="A145" s="122" t="s">
        <v>223</v>
      </c>
      <c r="B145" s="123"/>
      <c r="C145" s="12" t="s">
        <v>224</v>
      </c>
      <c r="D145" s="3" t="s">
        <v>223</v>
      </c>
      <c r="E145" s="37">
        <f t="shared" si="9"/>
        <v>0</v>
      </c>
      <c r="F145" s="124" t="s">
        <v>454</v>
      </c>
      <c r="G145" s="125"/>
      <c r="H145" s="124">
        <v>0</v>
      </c>
      <c r="I145" s="126"/>
      <c r="J145" s="125"/>
    </row>
    <row r="146" spans="1:10" ht="19.5" customHeight="1">
      <c r="A146" s="122" t="s">
        <v>225</v>
      </c>
      <c r="B146" s="123"/>
      <c r="C146" s="12" t="s">
        <v>226</v>
      </c>
      <c r="D146" s="3" t="s">
        <v>225</v>
      </c>
      <c r="E146" s="37">
        <f t="shared" si="9"/>
        <v>2062</v>
      </c>
      <c r="F146" s="124" t="s">
        <v>454</v>
      </c>
      <c r="G146" s="125"/>
      <c r="H146" s="124">
        <v>2062</v>
      </c>
      <c r="I146" s="126"/>
      <c r="J146" s="125"/>
    </row>
    <row r="147" spans="1:10" s="22" customFormat="1" ht="36" customHeight="1">
      <c r="A147" s="115" t="s">
        <v>227</v>
      </c>
      <c r="B147" s="116"/>
      <c r="C147" s="11" t="s">
        <v>228</v>
      </c>
      <c r="D147" s="9" t="s">
        <v>454</v>
      </c>
      <c r="E147" s="46">
        <f t="shared" si="9"/>
        <v>0</v>
      </c>
      <c r="F147" s="117" t="s">
        <v>454</v>
      </c>
      <c r="G147" s="118"/>
      <c r="H147" s="117">
        <f>H148+H149+H150+H151</f>
        <v>0</v>
      </c>
      <c r="I147" s="119"/>
      <c r="J147" s="118"/>
    </row>
    <row r="148" spans="1:10" ht="19.5" customHeight="1">
      <c r="A148" s="122" t="s">
        <v>229</v>
      </c>
      <c r="B148" s="123"/>
      <c r="C148" s="12" t="s">
        <v>230</v>
      </c>
      <c r="D148" s="3" t="s">
        <v>229</v>
      </c>
      <c r="E148" s="37">
        <f t="shared" si="9"/>
        <v>0</v>
      </c>
      <c r="F148" s="124" t="s">
        <v>454</v>
      </c>
      <c r="G148" s="125"/>
      <c r="H148" s="124">
        <v>0</v>
      </c>
      <c r="I148" s="126"/>
      <c r="J148" s="125"/>
    </row>
    <row r="149" spans="1:10" ht="19.5" customHeight="1">
      <c r="A149" s="122" t="s">
        <v>231</v>
      </c>
      <c r="B149" s="123"/>
      <c r="C149" s="12" t="s">
        <v>232</v>
      </c>
      <c r="D149" s="3" t="s">
        <v>231</v>
      </c>
      <c r="E149" s="37">
        <f t="shared" si="9"/>
        <v>0</v>
      </c>
      <c r="F149" s="124" t="s">
        <v>454</v>
      </c>
      <c r="G149" s="125"/>
      <c r="H149" s="124">
        <v>0</v>
      </c>
      <c r="I149" s="126"/>
      <c r="J149" s="125"/>
    </row>
    <row r="150" spans="1:10" ht="19.5" customHeight="1">
      <c r="A150" s="122" t="s">
        <v>233</v>
      </c>
      <c r="B150" s="123"/>
      <c r="C150" s="12" t="s">
        <v>234</v>
      </c>
      <c r="D150" s="3" t="s">
        <v>233</v>
      </c>
      <c r="E150" s="37">
        <f t="shared" si="9"/>
        <v>0</v>
      </c>
      <c r="F150" s="124" t="s">
        <v>454</v>
      </c>
      <c r="G150" s="125"/>
      <c r="H150" s="124">
        <v>0</v>
      </c>
      <c r="I150" s="126"/>
      <c r="J150" s="125"/>
    </row>
    <row r="151" spans="1:10" ht="19.5" customHeight="1">
      <c r="A151" s="122" t="s">
        <v>235</v>
      </c>
      <c r="B151" s="123"/>
      <c r="C151" s="12" t="s">
        <v>236</v>
      </c>
      <c r="D151" s="3" t="s">
        <v>235</v>
      </c>
      <c r="E151" s="37">
        <f t="shared" si="9"/>
        <v>0</v>
      </c>
      <c r="F151" s="124" t="s">
        <v>454</v>
      </c>
      <c r="G151" s="125"/>
      <c r="H151" s="124">
        <v>0</v>
      </c>
      <c r="I151" s="126"/>
      <c r="J151" s="125"/>
    </row>
    <row r="152" spans="1:10" s="22" customFormat="1" ht="19.5" customHeight="1">
      <c r="A152" s="115" t="s">
        <v>237</v>
      </c>
      <c r="B152" s="116"/>
      <c r="C152" s="11" t="s">
        <v>238</v>
      </c>
      <c r="D152" s="9" t="s">
        <v>454</v>
      </c>
      <c r="E152" s="46">
        <f t="shared" si="9"/>
        <v>0</v>
      </c>
      <c r="F152" s="117" t="s">
        <v>454</v>
      </c>
      <c r="G152" s="118"/>
      <c r="H152" s="117">
        <f>H153</f>
        <v>0</v>
      </c>
      <c r="I152" s="119"/>
      <c r="J152" s="118"/>
    </row>
    <row r="153" spans="1:10" ht="19.5" customHeight="1">
      <c r="A153" s="122" t="s">
        <v>239</v>
      </c>
      <c r="B153" s="123"/>
      <c r="C153" s="12" t="s">
        <v>240</v>
      </c>
      <c r="D153" s="3" t="s">
        <v>239</v>
      </c>
      <c r="E153" s="37">
        <f t="shared" si="9"/>
        <v>0</v>
      </c>
      <c r="F153" s="124" t="s">
        <v>454</v>
      </c>
      <c r="G153" s="125"/>
      <c r="H153" s="124">
        <v>0</v>
      </c>
      <c r="I153" s="126"/>
      <c r="J153" s="125"/>
    </row>
    <row r="154" spans="1:10" s="22" customFormat="1" ht="28.5" customHeight="1">
      <c r="A154" s="115" t="s">
        <v>241</v>
      </c>
      <c r="B154" s="116"/>
      <c r="C154" s="11" t="s">
        <v>242</v>
      </c>
      <c r="D154" s="9" t="s">
        <v>454</v>
      </c>
      <c r="E154" s="46">
        <f t="shared" si="9"/>
        <v>0</v>
      </c>
      <c r="F154" s="117" t="s">
        <v>454</v>
      </c>
      <c r="G154" s="118"/>
      <c r="H154" s="117">
        <f>H155+H156+H157+H158</f>
        <v>0</v>
      </c>
      <c r="I154" s="119"/>
      <c r="J154" s="118"/>
    </row>
    <row r="155" spans="1:10" ht="19.5" customHeight="1">
      <c r="A155" s="122" t="s">
        <v>243</v>
      </c>
      <c r="B155" s="123"/>
      <c r="C155" s="12" t="s">
        <v>244</v>
      </c>
      <c r="D155" s="3" t="s">
        <v>243</v>
      </c>
      <c r="E155" s="57">
        <f t="shared" si="9"/>
        <v>0</v>
      </c>
      <c r="F155" s="124" t="s">
        <v>454</v>
      </c>
      <c r="G155" s="125"/>
      <c r="H155" s="124">
        <v>0</v>
      </c>
      <c r="I155" s="126"/>
      <c r="J155" s="125"/>
    </row>
    <row r="156" spans="1:10" ht="19.5" customHeight="1">
      <c r="A156" s="122" t="s">
        <v>245</v>
      </c>
      <c r="B156" s="123"/>
      <c r="C156" s="12" t="s">
        <v>246</v>
      </c>
      <c r="D156" s="3" t="s">
        <v>245</v>
      </c>
      <c r="E156" s="57">
        <f t="shared" si="9"/>
        <v>0</v>
      </c>
      <c r="F156" s="124" t="s">
        <v>454</v>
      </c>
      <c r="G156" s="125"/>
      <c r="H156" s="124">
        <v>0</v>
      </c>
      <c r="I156" s="126"/>
      <c r="J156" s="125"/>
    </row>
    <row r="157" spans="1:10" ht="19.5" customHeight="1">
      <c r="A157" s="122" t="s">
        <v>247</v>
      </c>
      <c r="B157" s="123"/>
      <c r="C157" s="12" t="s">
        <v>248</v>
      </c>
      <c r="D157" s="3" t="s">
        <v>247</v>
      </c>
      <c r="E157" s="57">
        <f t="shared" si="9"/>
        <v>0</v>
      </c>
      <c r="F157" s="124" t="s">
        <v>454</v>
      </c>
      <c r="G157" s="125"/>
      <c r="H157" s="124">
        <v>0</v>
      </c>
      <c r="I157" s="126"/>
      <c r="J157" s="125"/>
    </row>
    <row r="158" spans="1:10" ht="19.5" customHeight="1">
      <c r="A158" s="122" t="s">
        <v>249</v>
      </c>
      <c r="B158" s="123"/>
      <c r="C158" s="12" t="s">
        <v>250</v>
      </c>
      <c r="D158" s="3" t="s">
        <v>249</v>
      </c>
      <c r="E158" s="57">
        <f t="shared" si="9"/>
        <v>0</v>
      </c>
      <c r="F158" s="124" t="s">
        <v>454</v>
      </c>
      <c r="G158" s="125"/>
      <c r="H158" s="124">
        <v>0</v>
      </c>
      <c r="I158" s="126"/>
      <c r="J158" s="125"/>
    </row>
    <row r="159" spans="1:10" s="22" customFormat="1" ht="42.75" customHeight="1">
      <c r="A159" s="115" t="s">
        <v>251</v>
      </c>
      <c r="B159" s="116"/>
      <c r="C159" s="11" t="s">
        <v>252</v>
      </c>
      <c r="D159" s="9" t="s">
        <v>454</v>
      </c>
      <c r="E159" s="46">
        <f>E160</f>
        <v>0</v>
      </c>
      <c r="F159" s="117" t="s">
        <v>454</v>
      </c>
      <c r="G159" s="118"/>
      <c r="H159" s="117">
        <v>0</v>
      </c>
      <c r="I159" s="119"/>
      <c r="J159" s="118"/>
    </row>
    <row r="160" spans="1:10" ht="30.75" customHeight="1">
      <c r="A160" s="122" t="s">
        <v>253</v>
      </c>
      <c r="B160" s="123"/>
      <c r="C160" s="12" t="s">
        <v>254</v>
      </c>
      <c r="D160" s="3" t="s">
        <v>253</v>
      </c>
      <c r="E160" s="37">
        <f>F160</f>
        <v>0</v>
      </c>
      <c r="F160" s="124">
        <v>0</v>
      </c>
      <c r="G160" s="125"/>
      <c r="H160" s="124" t="s">
        <v>454</v>
      </c>
      <c r="I160" s="126"/>
      <c r="J160" s="125"/>
    </row>
    <row r="161" spans="1:10" ht="32.25" customHeight="1">
      <c r="A161" s="170" t="s">
        <v>255</v>
      </c>
      <c r="B161" s="171"/>
      <c r="C161" s="34" t="s">
        <v>256</v>
      </c>
      <c r="D161" s="35" t="s">
        <v>454</v>
      </c>
      <c r="E161" s="63">
        <f aca="true" t="shared" si="10" ref="E161:E173">H161</f>
        <v>-18257.3</v>
      </c>
      <c r="F161" s="172" t="s">
        <v>454</v>
      </c>
      <c r="G161" s="173"/>
      <c r="H161" s="172">
        <f>H162+H166+H168+H172+H174</f>
        <v>-18257.3</v>
      </c>
      <c r="I161" s="174"/>
      <c r="J161" s="173"/>
    </row>
    <row r="162" spans="1:10" s="22" customFormat="1" ht="30" customHeight="1">
      <c r="A162" s="115" t="s">
        <v>257</v>
      </c>
      <c r="B162" s="116"/>
      <c r="C162" s="11" t="s">
        <v>258</v>
      </c>
      <c r="D162" s="9" t="s">
        <v>454</v>
      </c>
      <c r="E162" s="46">
        <f t="shared" si="10"/>
        <v>0</v>
      </c>
      <c r="F162" s="117" t="s">
        <v>454</v>
      </c>
      <c r="G162" s="118"/>
      <c r="H162" s="117">
        <f>H163+H164+H165</f>
        <v>0</v>
      </c>
      <c r="I162" s="119"/>
      <c r="J162" s="118"/>
    </row>
    <row r="163" spans="1:10" ht="19.5" customHeight="1">
      <c r="A163" s="122" t="s">
        <v>259</v>
      </c>
      <c r="B163" s="123"/>
      <c r="C163" s="12" t="s">
        <v>260</v>
      </c>
      <c r="D163" s="3" t="s">
        <v>261</v>
      </c>
      <c r="E163" s="37">
        <f t="shared" si="10"/>
        <v>0</v>
      </c>
      <c r="F163" s="124" t="s">
        <v>454</v>
      </c>
      <c r="G163" s="125"/>
      <c r="H163" s="124">
        <v>0</v>
      </c>
      <c r="I163" s="126"/>
      <c r="J163" s="125"/>
    </row>
    <row r="164" spans="1:10" ht="19.5" customHeight="1">
      <c r="A164" s="122" t="s">
        <v>262</v>
      </c>
      <c r="B164" s="123"/>
      <c r="C164" s="12" t="s">
        <v>263</v>
      </c>
      <c r="D164" s="3" t="s">
        <v>264</v>
      </c>
      <c r="E164" s="37">
        <f t="shared" si="10"/>
        <v>0</v>
      </c>
      <c r="F164" s="124" t="s">
        <v>454</v>
      </c>
      <c r="G164" s="125"/>
      <c r="H164" s="124">
        <v>0</v>
      </c>
      <c r="I164" s="126"/>
      <c r="J164" s="125"/>
    </row>
    <row r="165" spans="1:10" ht="19.5" customHeight="1">
      <c r="A165" s="122" t="s">
        <v>265</v>
      </c>
      <c r="B165" s="123"/>
      <c r="C165" s="12" t="s">
        <v>266</v>
      </c>
      <c r="D165" s="3" t="s">
        <v>267</v>
      </c>
      <c r="E165" s="37">
        <f t="shared" si="10"/>
        <v>0</v>
      </c>
      <c r="F165" s="124" t="s">
        <v>454</v>
      </c>
      <c r="G165" s="125"/>
      <c r="H165" s="124">
        <v>0</v>
      </c>
      <c r="I165" s="126"/>
      <c r="J165" s="125"/>
    </row>
    <row r="166" spans="1:10" s="22" customFormat="1" ht="28.5" customHeight="1">
      <c r="A166" s="115" t="s">
        <v>268</v>
      </c>
      <c r="B166" s="116"/>
      <c r="C166" s="11" t="s">
        <v>269</v>
      </c>
      <c r="D166" s="9" t="s">
        <v>454</v>
      </c>
      <c r="E166" s="46">
        <f t="shared" si="10"/>
        <v>0</v>
      </c>
      <c r="F166" s="117" t="s">
        <v>454</v>
      </c>
      <c r="G166" s="118"/>
      <c r="H166" s="117">
        <f>H167</f>
        <v>0</v>
      </c>
      <c r="I166" s="119"/>
      <c r="J166" s="118"/>
    </row>
    <row r="167" spans="1:10" ht="28.5" customHeight="1">
      <c r="A167" s="122" t="s">
        <v>270</v>
      </c>
      <c r="B167" s="123"/>
      <c r="C167" s="12" t="s">
        <v>271</v>
      </c>
      <c r="D167" s="3" t="s">
        <v>272</v>
      </c>
      <c r="E167" s="37">
        <f t="shared" si="10"/>
        <v>0</v>
      </c>
      <c r="F167" s="124" t="s">
        <v>454</v>
      </c>
      <c r="G167" s="125"/>
      <c r="H167" s="124">
        <v>0</v>
      </c>
      <c r="I167" s="126"/>
      <c r="J167" s="125"/>
    </row>
    <row r="168" spans="1:10" s="22" customFormat="1" ht="28.5" customHeight="1">
      <c r="A168" s="115" t="s">
        <v>273</v>
      </c>
      <c r="B168" s="116"/>
      <c r="C168" s="11" t="s">
        <v>274</v>
      </c>
      <c r="D168" s="9" t="s">
        <v>454</v>
      </c>
      <c r="E168" s="46">
        <f t="shared" si="10"/>
        <v>0</v>
      </c>
      <c r="F168" s="117" t="s">
        <v>454</v>
      </c>
      <c r="G168" s="118"/>
      <c r="H168" s="117">
        <f>H169+H170+H171</f>
        <v>0</v>
      </c>
      <c r="I168" s="119"/>
      <c r="J168" s="118"/>
    </row>
    <row r="169" spans="1:10" ht="19.5" customHeight="1">
      <c r="A169" s="122" t="s">
        <v>275</v>
      </c>
      <c r="B169" s="123"/>
      <c r="C169" s="12" t="s">
        <v>276</v>
      </c>
      <c r="D169" s="3" t="s">
        <v>277</v>
      </c>
      <c r="E169" s="37">
        <f t="shared" si="10"/>
        <v>0</v>
      </c>
      <c r="F169" s="124" t="s">
        <v>454</v>
      </c>
      <c r="G169" s="125"/>
      <c r="H169" s="124">
        <v>0</v>
      </c>
      <c r="I169" s="126"/>
      <c r="J169" s="125"/>
    </row>
    <row r="170" spans="1:10" ht="19.5" customHeight="1">
      <c r="A170" s="122" t="s">
        <v>278</v>
      </c>
      <c r="B170" s="123"/>
      <c r="C170" s="12" t="s">
        <v>279</v>
      </c>
      <c r="D170" s="3" t="s">
        <v>280</v>
      </c>
      <c r="E170" s="37">
        <f t="shared" si="10"/>
        <v>0</v>
      </c>
      <c r="F170" s="124" t="s">
        <v>454</v>
      </c>
      <c r="G170" s="125"/>
      <c r="H170" s="124">
        <v>0</v>
      </c>
      <c r="I170" s="126"/>
      <c r="J170" s="125"/>
    </row>
    <row r="171" spans="1:10" ht="26.25" customHeight="1">
      <c r="A171" s="122" t="s">
        <v>281</v>
      </c>
      <c r="B171" s="123"/>
      <c r="C171" s="12" t="s">
        <v>282</v>
      </c>
      <c r="D171" s="3" t="s">
        <v>283</v>
      </c>
      <c r="E171" s="37">
        <f t="shared" si="10"/>
        <v>0</v>
      </c>
      <c r="F171" s="124" t="s">
        <v>454</v>
      </c>
      <c r="G171" s="125"/>
      <c r="H171" s="124">
        <v>0</v>
      </c>
      <c r="I171" s="126"/>
      <c r="J171" s="125"/>
    </row>
    <row r="172" spans="1:10" s="22" customFormat="1" ht="27.75" customHeight="1">
      <c r="A172" s="115" t="s">
        <v>284</v>
      </c>
      <c r="B172" s="116"/>
      <c r="C172" s="11" t="s">
        <v>285</v>
      </c>
      <c r="D172" s="9" t="s">
        <v>454</v>
      </c>
      <c r="E172" s="46">
        <f t="shared" si="10"/>
        <v>0</v>
      </c>
      <c r="F172" s="117" t="s">
        <v>454</v>
      </c>
      <c r="G172" s="118"/>
      <c r="H172" s="117">
        <f>H173</f>
        <v>0</v>
      </c>
      <c r="I172" s="119"/>
      <c r="J172" s="118"/>
    </row>
    <row r="173" spans="1:10" ht="19.5" customHeight="1">
      <c r="A173" s="122" t="s">
        <v>286</v>
      </c>
      <c r="B173" s="123"/>
      <c r="C173" s="12" t="s">
        <v>287</v>
      </c>
      <c r="D173" s="3" t="s">
        <v>288</v>
      </c>
      <c r="E173" s="37">
        <f t="shared" si="10"/>
        <v>0</v>
      </c>
      <c r="F173" s="124" t="s">
        <v>454</v>
      </c>
      <c r="G173" s="125"/>
      <c r="H173" s="124">
        <v>0</v>
      </c>
      <c r="I173" s="126"/>
      <c r="J173" s="125"/>
    </row>
    <row r="174" spans="1:10" s="22" customFormat="1" ht="30" customHeight="1">
      <c r="A174" s="115" t="s">
        <v>289</v>
      </c>
      <c r="B174" s="116"/>
      <c r="C174" s="11" t="s">
        <v>290</v>
      </c>
      <c r="D174" s="9" t="s">
        <v>454</v>
      </c>
      <c r="E174" s="46">
        <f>E175+E176+E177+E178</f>
        <v>-18257.3</v>
      </c>
      <c r="F174" s="117" t="s">
        <v>454</v>
      </c>
      <c r="G174" s="118"/>
      <c r="H174" s="117">
        <f>H175+H176+H177+H178</f>
        <v>-18257.3</v>
      </c>
      <c r="I174" s="119"/>
      <c r="J174" s="118"/>
    </row>
    <row r="175" spans="1:10" ht="19.5" customHeight="1">
      <c r="A175" s="122" t="s">
        <v>291</v>
      </c>
      <c r="B175" s="123"/>
      <c r="C175" s="12" t="s">
        <v>292</v>
      </c>
      <c r="D175" s="3" t="s">
        <v>293</v>
      </c>
      <c r="E175" s="37">
        <v>-18257.3</v>
      </c>
      <c r="F175" s="124" t="s">
        <v>454</v>
      </c>
      <c r="G175" s="125"/>
      <c r="H175" s="124">
        <v>-18257.3</v>
      </c>
      <c r="I175" s="126"/>
      <c r="J175" s="125"/>
    </row>
    <row r="176" spans="1:10" ht="19.5" customHeight="1">
      <c r="A176" s="122" t="s">
        <v>294</v>
      </c>
      <c r="B176" s="123"/>
      <c r="C176" s="12" t="s">
        <v>295</v>
      </c>
      <c r="D176" s="3" t="s">
        <v>296</v>
      </c>
      <c r="E176" s="37">
        <v>0</v>
      </c>
      <c r="F176" s="124" t="s">
        <v>454</v>
      </c>
      <c r="G176" s="125"/>
      <c r="H176" s="124">
        <v>0</v>
      </c>
      <c r="I176" s="126"/>
      <c r="J176" s="125"/>
    </row>
    <row r="177" spans="1:10" ht="27" customHeight="1">
      <c r="A177" s="122" t="s">
        <v>297</v>
      </c>
      <c r="B177" s="123"/>
      <c r="C177" s="12" t="s">
        <v>298</v>
      </c>
      <c r="D177" s="3" t="s">
        <v>299</v>
      </c>
      <c r="E177" s="37">
        <v>0</v>
      </c>
      <c r="F177" s="124" t="s">
        <v>454</v>
      </c>
      <c r="G177" s="125"/>
      <c r="H177" s="124">
        <v>0</v>
      </c>
      <c r="I177" s="126"/>
      <c r="J177" s="125"/>
    </row>
    <row r="178" spans="1:10" ht="19.5" customHeight="1">
      <c r="A178" s="122" t="s">
        <v>300</v>
      </c>
      <c r="B178" s="123"/>
      <c r="C178" s="12" t="s">
        <v>301</v>
      </c>
      <c r="D178" s="3" t="s">
        <v>302</v>
      </c>
      <c r="E178" s="37">
        <v>0</v>
      </c>
      <c r="F178" s="124" t="s">
        <v>454</v>
      </c>
      <c r="G178" s="125"/>
      <c r="H178" s="124">
        <v>0</v>
      </c>
      <c r="I178" s="126"/>
      <c r="J178" s="125"/>
    </row>
    <row r="179" ht="1.5" customHeight="1"/>
    <row r="180" spans="2:8" ht="3" customHeight="1">
      <c r="B180" s="148"/>
      <c r="C180" s="68"/>
      <c r="D180" s="68"/>
      <c r="E180" s="68"/>
      <c r="F180" s="68"/>
      <c r="G180" s="68"/>
      <c r="H180" s="68"/>
    </row>
  </sheetData>
  <sheetProtection/>
  <mergeCells count="523">
    <mergeCell ref="A178:B178"/>
    <mergeCell ref="F178:G178"/>
    <mergeCell ref="H178:J178"/>
    <mergeCell ref="B180:H180"/>
    <mergeCell ref="A176:B176"/>
    <mergeCell ref="F176:G176"/>
    <mergeCell ref="H176:J176"/>
    <mergeCell ref="A177:B177"/>
    <mergeCell ref="F177:G177"/>
    <mergeCell ref="H177:J177"/>
    <mergeCell ref="A174:B174"/>
    <mergeCell ref="F174:G174"/>
    <mergeCell ref="H174:J174"/>
    <mergeCell ref="A175:B175"/>
    <mergeCell ref="F175:G175"/>
    <mergeCell ref="H175:J175"/>
    <mergeCell ref="A172:B172"/>
    <mergeCell ref="F172:G172"/>
    <mergeCell ref="H172:J172"/>
    <mergeCell ref="A173:B173"/>
    <mergeCell ref="F173:G173"/>
    <mergeCell ref="H173:J173"/>
    <mergeCell ref="A170:B170"/>
    <mergeCell ref="F170:G170"/>
    <mergeCell ref="H170:J170"/>
    <mergeCell ref="A171:B171"/>
    <mergeCell ref="F171:G171"/>
    <mergeCell ref="H171:J171"/>
    <mergeCell ref="A168:B168"/>
    <mergeCell ref="F168:G168"/>
    <mergeCell ref="H168:J168"/>
    <mergeCell ref="A169:B169"/>
    <mergeCell ref="F169:G169"/>
    <mergeCell ref="H169:J169"/>
    <mergeCell ref="A166:B166"/>
    <mergeCell ref="F166:G166"/>
    <mergeCell ref="H166:J166"/>
    <mergeCell ref="A167:B167"/>
    <mergeCell ref="F167:G167"/>
    <mergeCell ref="H167:J167"/>
    <mergeCell ref="A164:B164"/>
    <mergeCell ref="F164:G164"/>
    <mergeCell ref="H164:J164"/>
    <mergeCell ref="A165:B165"/>
    <mergeCell ref="F165:G165"/>
    <mergeCell ref="H165:J165"/>
    <mergeCell ref="A162:B162"/>
    <mergeCell ref="F162:G162"/>
    <mergeCell ref="H162:J162"/>
    <mergeCell ref="A163:B163"/>
    <mergeCell ref="F163:G163"/>
    <mergeCell ref="H163:J163"/>
    <mergeCell ref="A160:B160"/>
    <mergeCell ref="F160:G160"/>
    <mergeCell ref="H160:J160"/>
    <mergeCell ref="A161:B161"/>
    <mergeCell ref="F161:G161"/>
    <mergeCell ref="H161:J161"/>
    <mergeCell ref="A158:B158"/>
    <mergeCell ref="F158:G158"/>
    <mergeCell ref="H158:J158"/>
    <mergeCell ref="A159:B159"/>
    <mergeCell ref="F159:G159"/>
    <mergeCell ref="H159:J159"/>
    <mergeCell ref="A156:B156"/>
    <mergeCell ref="F156:G156"/>
    <mergeCell ref="H156:J156"/>
    <mergeCell ref="A157:B157"/>
    <mergeCell ref="F157:G157"/>
    <mergeCell ref="H157:J157"/>
    <mergeCell ref="A154:B154"/>
    <mergeCell ref="F154:G154"/>
    <mergeCell ref="H154:J154"/>
    <mergeCell ref="A155:B155"/>
    <mergeCell ref="F155:G155"/>
    <mergeCell ref="H155:J155"/>
    <mergeCell ref="A152:B152"/>
    <mergeCell ref="F152:G152"/>
    <mergeCell ref="H152:J152"/>
    <mergeCell ref="A153:B153"/>
    <mergeCell ref="F153:G153"/>
    <mergeCell ref="H153:J153"/>
    <mergeCell ref="A150:B150"/>
    <mergeCell ref="F150:G150"/>
    <mergeCell ref="H150:J150"/>
    <mergeCell ref="A151:B151"/>
    <mergeCell ref="F151:G151"/>
    <mergeCell ref="H151:J151"/>
    <mergeCell ref="A148:B148"/>
    <mergeCell ref="F148:G148"/>
    <mergeCell ref="H148:J148"/>
    <mergeCell ref="A149:B149"/>
    <mergeCell ref="F149:G149"/>
    <mergeCell ref="H149:J149"/>
    <mergeCell ref="A146:B146"/>
    <mergeCell ref="F146:G146"/>
    <mergeCell ref="H146:J146"/>
    <mergeCell ref="A147:B147"/>
    <mergeCell ref="F147:G147"/>
    <mergeCell ref="H147:J147"/>
    <mergeCell ref="A144:B144"/>
    <mergeCell ref="F144:G144"/>
    <mergeCell ref="H144:J144"/>
    <mergeCell ref="A145:B145"/>
    <mergeCell ref="F145:G145"/>
    <mergeCell ref="H145:J145"/>
    <mergeCell ref="A142:B142"/>
    <mergeCell ref="F142:G142"/>
    <mergeCell ref="H142:J142"/>
    <mergeCell ref="A143:B143"/>
    <mergeCell ref="F143:G143"/>
    <mergeCell ref="H143:J143"/>
    <mergeCell ref="A140:B140"/>
    <mergeCell ref="F140:G140"/>
    <mergeCell ref="H140:J140"/>
    <mergeCell ref="A141:B141"/>
    <mergeCell ref="F141:G141"/>
    <mergeCell ref="H141:J141"/>
    <mergeCell ref="A138:B138"/>
    <mergeCell ref="F138:G138"/>
    <mergeCell ref="H138:J138"/>
    <mergeCell ref="A139:B139"/>
    <mergeCell ref="F139:G139"/>
    <mergeCell ref="H139:J139"/>
    <mergeCell ref="A136:B136"/>
    <mergeCell ref="F136:G136"/>
    <mergeCell ref="H136:J136"/>
    <mergeCell ref="A137:B137"/>
    <mergeCell ref="F137:G137"/>
    <mergeCell ref="H137:J137"/>
    <mergeCell ref="A134:B134"/>
    <mergeCell ref="F134:G134"/>
    <mergeCell ref="H134:J134"/>
    <mergeCell ref="A135:B135"/>
    <mergeCell ref="F135:G135"/>
    <mergeCell ref="H135:J135"/>
    <mergeCell ref="A132:B132"/>
    <mergeCell ref="F132:G132"/>
    <mergeCell ref="H132:J132"/>
    <mergeCell ref="A133:B133"/>
    <mergeCell ref="F133:G133"/>
    <mergeCell ref="H133:J133"/>
    <mergeCell ref="A130:B130"/>
    <mergeCell ref="F130:G130"/>
    <mergeCell ref="H130:J130"/>
    <mergeCell ref="A131:B131"/>
    <mergeCell ref="F131:G131"/>
    <mergeCell ref="H131:J131"/>
    <mergeCell ref="A128:B128"/>
    <mergeCell ref="F128:G128"/>
    <mergeCell ref="H128:J128"/>
    <mergeCell ref="A129:B129"/>
    <mergeCell ref="F129:G129"/>
    <mergeCell ref="H129:J129"/>
    <mergeCell ref="A126:B126"/>
    <mergeCell ref="F126:G126"/>
    <mergeCell ref="H126:J126"/>
    <mergeCell ref="A127:B127"/>
    <mergeCell ref="F127:G127"/>
    <mergeCell ref="H127:J127"/>
    <mergeCell ref="A124:B124"/>
    <mergeCell ref="F124:G124"/>
    <mergeCell ref="H124:J124"/>
    <mergeCell ref="A125:B125"/>
    <mergeCell ref="F125:G125"/>
    <mergeCell ref="H125:J125"/>
    <mergeCell ref="A122:B122"/>
    <mergeCell ref="F122:G122"/>
    <mergeCell ref="H122:J122"/>
    <mergeCell ref="A123:B123"/>
    <mergeCell ref="F123:G123"/>
    <mergeCell ref="H123:J123"/>
    <mergeCell ref="A120:B120"/>
    <mergeCell ref="F120:G120"/>
    <mergeCell ref="H120:J120"/>
    <mergeCell ref="A121:B121"/>
    <mergeCell ref="F121:G121"/>
    <mergeCell ref="H121:J121"/>
    <mergeCell ref="A118:B118"/>
    <mergeCell ref="F118:G118"/>
    <mergeCell ref="H118:J118"/>
    <mergeCell ref="A119:B119"/>
    <mergeCell ref="F119:G119"/>
    <mergeCell ref="H119:J119"/>
    <mergeCell ref="A116:B116"/>
    <mergeCell ref="F116:G116"/>
    <mergeCell ref="H116:J116"/>
    <mergeCell ref="A117:B117"/>
    <mergeCell ref="F117:G117"/>
    <mergeCell ref="H117:J117"/>
    <mergeCell ref="A114:B114"/>
    <mergeCell ref="F114:G114"/>
    <mergeCell ref="H114:J114"/>
    <mergeCell ref="A115:B115"/>
    <mergeCell ref="F115:G115"/>
    <mergeCell ref="H115:J115"/>
    <mergeCell ref="A112:B112"/>
    <mergeCell ref="F112:G112"/>
    <mergeCell ref="H112:J112"/>
    <mergeCell ref="A113:B113"/>
    <mergeCell ref="F113:G113"/>
    <mergeCell ref="H113:J113"/>
    <mergeCell ref="A110:B110"/>
    <mergeCell ref="F110:G110"/>
    <mergeCell ref="H110:J110"/>
    <mergeCell ref="A111:B111"/>
    <mergeCell ref="F111:G111"/>
    <mergeCell ref="H111:J111"/>
    <mergeCell ref="A108:B108"/>
    <mergeCell ref="F108:G108"/>
    <mergeCell ref="H108:J108"/>
    <mergeCell ref="A109:B109"/>
    <mergeCell ref="F109:G109"/>
    <mergeCell ref="H109:J109"/>
    <mergeCell ref="A106:B106"/>
    <mergeCell ref="F106:G106"/>
    <mergeCell ref="H106:J106"/>
    <mergeCell ref="A107:B107"/>
    <mergeCell ref="F107:G107"/>
    <mergeCell ref="H107:J107"/>
    <mergeCell ref="A104:B104"/>
    <mergeCell ref="F104:G104"/>
    <mergeCell ref="H104:J104"/>
    <mergeCell ref="A105:B105"/>
    <mergeCell ref="F105:G105"/>
    <mergeCell ref="H105:J105"/>
    <mergeCell ref="A102:B102"/>
    <mergeCell ref="F102:G102"/>
    <mergeCell ref="H102:J102"/>
    <mergeCell ref="A103:B103"/>
    <mergeCell ref="F103:G103"/>
    <mergeCell ref="H103:J103"/>
    <mergeCell ref="A100:B100"/>
    <mergeCell ref="F100:G100"/>
    <mergeCell ref="H100:J100"/>
    <mergeCell ref="A101:B101"/>
    <mergeCell ref="F101:G101"/>
    <mergeCell ref="H101:J101"/>
    <mergeCell ref="A98:B98"/>
    <mergeCell ref="F98:G98"/>
    <mergeCell ref="H98:J98"/>
    <mergeCell ref="A99:B99"/>
    <mergeCell ref="F99:G99"/>
    <mergeCell ref="H99:J99"/>
    <mergeCell ref="A96:B96"/>
    <mergeCell ref="F96:G96"/>
    <mergeCell ref="H96:J96"/>
    <mergeCell ref="A97:B97"/>
    <mergeCell ref="F97:G97"/>
    <mergeCell ref="H97:J97"/>
    <mergeCell ref="A94:B94"/>
    <mergeCell ref="F94:G94"/>
    <mergeCell ref="H94:J94"/>
    <mergeCell ref="A95:B95"/>
    <mergeCell ref="F95:G95"/>
    <mergeCell ref="H95:J95"/>
    <mergeCell ref="A92:B92"/>
    <mergeCell ref="F92:G92"/>
    <mergeCell ref="H92:J92"/>
    <mergeCell ref="A93:B93"/>
    <mergeCell ref="F93:G93"/>
    <mergeCell ref="H93:J93"/>
    <mergeCell ref="A90:B90"/>
    <mergeCell ref="F90:G90"/>
    <mergeCell ref="H90:J90"/>
    <mergeCell ref="A91:B91"/>
    <mergeCell ref="F91:G91"/>
    <mergeCell ref="H91:J91"/>
    <mergeCell ref="A88:B88"/>
    <mergeCell ref="F88:G88"/>
    <mergeCell ref="H88:J88"/>
    <mergeCell ref="A89:B89"/>
    <mergeCell ref="F89:G89"/>
    <mergeCell ref="H89:J89"/>
    <mergeCell ref="A86:B86"/>
    <mergeCell ref="F86:G86"/>
    <mergeCell ref="H86:J86"/>
    <mergeCell ref="A87:B87"/>
    <mergeCell ref="F87:G87"/>
    <mergeCell ref="H87:J87"/>
    <mergeCell ref="A84:B84"/>
    <mergeCell ref="F84:G84"/>
    <mergeCell ref="H84:J84"/>
    <mergeCell ref="A85:B85"/>
    <mergeCell ref="F85:G85"/>
    <mergeCell ref="H85:J85"/>
    <mergeCell ref="A82:B82"/>
    <mergeCell ref="F82:G82"/>
    <mergeCell ref="H82:J82"/>
    <mergeCell ref="A83:B83"/>
    <mergeCell ref="F83:G83"/>
    <mergeCell ref="H83:J83"/>
    <mergeCell ref="A80:B80"/>
    <mergeCell ref="F80:G80"/>
    <mergeCell ref="H80:J80"/>
    <mergeCell ref="A81:B81"/>
    <mergeCell ref="F81:G81"/>
    <mergeCell ref="H81:J81"/>
    <mergeCell ref="A78:B78"/>
    <mergeCell ref="F78:G78"/>
    <mergeCell ref="H78:J78"/>
    <mergeCell ref="A79:B79"/>
    <mergeCell ref="F79:G79"/>
    <mergeCell ref="H79:J79"/>
    <mergeCell ref="A76:B76"/>
    <mergeCell ref="F76:G76"/>
    <mergeCell ref="H76:J76"/>
    <mergeCell ref="A77:B77"/>
    <mergeCell ref="F77:G77"/>
    <mergeCell ref="H77:J77"/>
    <mergeCell ref="A74:B74"/>
    <mergeCell ref="F74:G74"/>
    <mergeCell ref="H74:J74"/>
    <mergeCell ref="A75:B75"/>
    <mergeCell ref="F75:G75"/>
    <mergeCell ref="H75:J75"/>
    <mergeCell ref="A72:B72"/>
    <mergeCell ref="F72:G72"/>
    <mergeCell ref="H72:J72"/>
    <mergeCell ref="A73:B73"/>
    <mergeCell ref="F73:G73"/>
    <mergeCell ref="H73:J73"/>
    <mergeCell ref="A70:B70"/>
    <mergeCell ref="F70:G70"/>
    <mergeCell ref="H70:J70"/>
    <mergeCell ref="A71:B71"/>
    <mergeCell ref="F71:G71"/>
    <mergeCell ref="H71:J71"/>
    <mergeCell ref="A68:B68"/>
    <mergeCell ref="F68:G68"/>
    <mergeCell ref="H68:J68"/>
    <mergeCell ref="A69:B69"/>
    <mergeCell ref="F69:G69"/>
    <mergeCell ref="H69:J69"/>
    <mergeCell ref="A66:B66"/>
    <mergeCell ref="F66:G66"/>
    <mergeCell ref="H66:J66"/>
    <mergeCell ref="A67:B67"/>
    <mergeCell ref="F67:G67"/>
    <mergeCell ref="H67:J67"/>
    <mergeCell ref="A64:B64"/>
    <mergeCell ref="F64:G64"/>
    <mergeCell ref="H64:J64"/>
    <mergeCell ref="A65:B65"/>
    <mergeCell ref="F65:G65"/>
    <mergeCell ref="H65:J65"/>
    <mergeCell ref="A62:B62"/>
    <mergeCell ref="F62:G62"/>
    <mergeCell ref="H62:J62"/>
    <mergeCell ref="A63:B63"/>
    <mergeCell ref="F63:G63"/>
    <mergeCell ref="H63:J63"/>
    <mergeCell ref="A60:B60"/>
    <mergeCell ref="F60:G60"/>
    <mergeCell ref="H60:J60"/>
    <mergeCell ref="A61:B61"/>
    <mergeCell ref="F61:G61"/>
    <mergeCell ref="H61:J61"/>
    <mergeCell ref="A58:B58"/>
    <mergeCell ref="F58:G58"/>
    <mergeCell ref="H58:J58"/>
    <mergeCell ref="A59:B59"/>
    <mergeCell ref="F59:G59"/>
    <mergeCell ref="H59:J59"/>
    <mergeCell ref="A56:B56"/>
    <mergeCell ref="F56:G56"/>
    <mergeCell ref="H56:J56"/>
    <mergeCell ref="A57:B57"/>
    <mergeCell ref="F57:G57"/>
    <mergeCell ref="H57:J57"/>
    <mergeCell ref="A54:B54"/>
    <mergeCell ref="F54:G54"/>
    <mergeCell ref="H54:J54"/>
    <mergeCell ref="A55:B55"/>
    <mergeCell ref="F55:G55"/>
    <mergeCell ref="H55:J55"/>
    <mergeCell ref="A52:B52"/>
    <mergeCell ref="F52:G52"/>
    <mergeCell ref="H52:J52"/>
    <mergeCell ref="A53:B53"/>
    <mergeCell ref="F53:G53"/>
    <mergeCell ref="H53:J53"/>
    <mergeCell ref="A50:B50"/>
    <mergeCell ref="F50:G50"/>
    <mergeCell ref="H50:J50"/>
    <mergeCell ref="A51:B51"/>
    <mergeCell ref="F51:G51"/>
    <mergeCell ref="H51:J51"/>
    <mergeCell ref="A48:B48"/>
    <mergeCell ref="F48:G48"/>
    <mergeCell ref="H48:J48"/>
    <mergeCell ref="A49:B49"/>
    <mergeCell ref="F49:G49"/>
    <mergeCell ref="H49:J49"/>
    <mergeCell ref="A46:B46"/>
    <mergeCell ref="F46:G46"/>
    <mergeCell ref="H46:J46"/>
    <mergeCell ref="A47:B47"/>
    <mergeCell ref="F47:G47"/>
    <mergeCell ref="H47:J47"/>
    <mergeCell ref="A44:B44"/>
    <mergeCell ref="F44:G44"/>
    <mergeCell ref="H44:J44"/>
    <mergeCell ref="A45:B45"/>
    <mergeCell ref="F45:G45"/>
    <mergeCell ref="H45:J45"/>
    <mergeCell ref="A42:B42"/>
    <mergeCell ref="F42:G42"/>
    <mergeCell ref="H42:J42"/>
    <mergeCell ref="A43:B43"/>
    <mergeCell ref="F43:G43"/>
    <mergeCell ref="H43:J43"/>
    <mergeCell ref="A40:B40"/>
    <mergeCell ref="F40:G40"/>
    <mergeCell ref="H40:J40"/>
    <mergeCell ref="A41:B41"/>
    <mergeCell ref="F41:G41"/>
    <mergeCell ref="H41:J41"/>
    <mergeCell ref="A38:B38"/>
    <mergeCell ref="F38:G38"/>
    <mergeCell ref="H38:J38"/>
    <mergeCell ref="A39:B39"/>
    <mergeCell ref="F39:G39"/>
    <mergeCell ref="H39:J39"/>
    <mergeCell ref="A36:B36"/>
    <mergeCell ref="F36:G36"/>
    <mergeCell ref="H36:J36"/>
    <mergeCell ref="A37:B37"/>
    <mergeCell ref="F37:G37"/>
    <mergeCell ref="H37:J37"/>
    <mergeCell ref="A34:B34"/>
    <mergeCell ref="F34:G34"/>
    <mergeCell ref="H34:J34"/>
    <mergeCell ref="A35:B35"/>
    <mergeCell ref="F35:G35"/>
    <mergeCell ref="H35:J35"/>
    <mergeCell ref="A32:B32"/>
    <mergeCell ref="F32:G32"/>
    <mergeCell ref="H32:J32"/>
    <mergeCell ref="A33:B33"/>
    <mergeCell ref="F33:G33"/>
    <mergeCell ref="H33:J33"/>
    <mergeCell ref="A30:B30"/>
    <mergeCell ref="F30:G30"/>
    <mergeCell ref="H30:J30"/>
    <mergeCell ref="A31:B31"/>
    <mergeCell ref="F31:G31"/>
    <mergeCell ref="H31:J31"/>
    <mergeCell ref="A28:B28"/>
    <mergeCell ref="F28:G28"/>
    <mergeCell ref="H28:J28"/>
    <mergeCell ref="A29:B29"/>
    <mergeCell ref="F29:G29"/>
    <mergeCell ref="H29:J29"/>
    <mergeCell ref="A26:B26"/>
    <mergeCell ref="F26:G26"/>
    <mergeCell ref="H26:J26"/>
    <mergeCell ref="A27:B27"/>
    <mergeCell ref="F27:G27"/>
    <mergeCell ref="H27:J27"/>
    <mergeCell ref="A24:B24"/>
    <mergeCell ref="F24:G24"/>
    <mergeCell ref="H24:J24"/>
    <mergeCell ref="A25:B25"/>
    <mergeCell ref="F25:G25"/>
    <mergeCell ref="H25:J25"/>
    <mergeCell ref="A22:B22"/>
    <mergeCell ref="F22:G22"/>
    <mergeCell ref="H22:J22"/>
    <mergeCell ref="A23:B23"/>
    <mergeCell ref="F23:G23"/>
    <mergeCell ref="H23:J23"/>
    <mergeCell ref="A20:B20"/>
    <mergeCell ref="F20:G20"/>
    <mergeCell ref="H20:J20"/>
    <mergeCell ref="A21:B21"/>
    <mergeCell ref="F21:G21"/>
    <mergeCell ref="H21:J21"/>
    <mergeCell ref="A18:B18"/>
    <mergeCell ref="F18:G18"/>
    <mergeCell ref="H18:J18"/>
    <mergeCell ref="A19:B19"/>
    <mergeCell ref="F19:G19"/>
    <mergeCell ref="H19:J19"/>
    <mergeCell ref="A16:B16"/>
    <mergeCell ref="F16:G16"/>
    <mergeCell ref="H16:J16"/>
    <mergeCell ref="A17:B17"/>
    <mergeCell ref="F17:G17"/>
    <mergeCell ref="H17:J17"/>
    <mergeCell ref="A14:B14"/>
    <mergeCell ref="F14:G14"/>
    <mergeCell ref="H14:J14"/>
    <mergeCell ref="A15:B15"/>
    <mergeCell ref="F15:G15"/>
    <mergeCell ref="H15:J15"/>
    <mergeCell ref="A12:B12"/>
    <mergeCell ref="F12:G12"/>
    <mergeCell ref="H12:J12"/>
    <mergeCell ref="A13:B13"/>
    <mergeCell ref="F13:G13"/>
    <mergeCell ref="H13:J13"/>
    <mergeCell ref="A10:B10"/>
    <mergeCell ref="F10:G10"/>
    <mergeCell ref="H10:J10"/>
    <mergeCell ref="A11:B11"/>
    <mergeCell ref="F11:G11"/>
    <mergeCell ref="H11:J11"/>
    <mergeCell ref="A8:B8"/>
    <mergeCell ref="F8:G8"/>
    <mergeCell ref="H8:J8"/>
    <mergeCell ref="A9:B9"/>
    <mergeCell ref="F9:G9"/>
    <mergeCell ref="H9:J9"/>
    <mergeCell ref="A2:J2"/>
    <mergeCell ref="G4:I4"/>
    <mergeCell ref="A6:B7"/>
    <mergeCell ref="C6:C7"/>
    <mergeCell ref="D6:D7"/>
    <mergeCell ref="E6:E7"/>
    <mergeCell ref="F6:J6"/>
    <mergeCell ref="F7:G7"/>
    <mergeCell ref="H7:J7"/>
  </mergeCells>
  <printOptions/>
  <pageMargins left="0.4" right="0" top="0.5" bottom="0.5" header="0.5" footer="0.5"/>
  <pageSetup horizontalDpi="600" verticalDpi="600" orientation="portrait" scale="98" r:id="rId1"/>
  <headerFooter alignWithMargins="0">
    <oddFooter>&amp;L&amp;C&amp;R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K9"/>
  <sheetViews>
    <sheetView showGridLines="0" zoomScalePageLayoutView="0" workbookViewId="0" topLeftCell="A1">
      <selection activeCell="F13" sqref="F13"/>
    </sheetView>
  </sheetViews>
  <sheetFormatPr defaultColWidth="9.140625" defaultRowHeight="12.75"/>
  <cols>
    <col min="1" max="2" width="3.421875" style="0" customWidth="1"/>
    <col min="3" max="3" width="61.7109375" style="0" customWidth="1"/>
    <col min="4" max="4" width="11.421875" style="0" customWidth="1"/>
    <col min="5" max="5" width="4.00390625" style="0" customWidth="1"/>
    <col min="6" max="6" width="6.28125" style="0" customWidth="1"/>
    <col min="7" max="7" width="10.00390625" style="0" customWidth="1"/>
    <col min="8" max="8" width="0.42578125" style="0" customWidth="1"/>
    <col min="9" max="10" width="0.2890625" style="0" customWidth="1"/>
    <col min="11" max="11" width="0.13671875" style="0" customWidth="1"/>
  </cols>
  <sheetData>
    <row r="1" ht="3" customHeight="1"/>
    <row r="2" spans="1:8" ht="72" customHeight="1">
      <c r="A2" s="164" t="s">
        <v>303</v>
      </c>
      <c r="B2" s="68"/>
      <c r="C2" s="68"/>
      <c r="D2" s="68"/>
      <c r="E2" s="68"/>
      <c r="F2" s="68"/>
      <c r="G2" s="68"/>
      <c r="H2" s="68"/>
    </row>
    <row r="3" spans="6:7" ht="18" customHeight="1">
      <c r="F3" s="175" t="s">
        <v>435</v>
      </c>
      <c r="G3" s="68"/>
    </row>
    <row r="4" spans="1:11" ht="18" customHeight="1">
      <c r="A4" s="82" t="s">
        <v>436</v>
      </c>
      <c r="B4" s="83"/>
      <c r="C4" s="82" t="s">
        <v>304</v>
      </c>
      <c r="D4" s="82" t="s">
        <v>305</v>
      </c>
      <c r="E4" s="176" t="s">
        <v>440</v>
      </c>
      <c r="F4" s="177"/>
      <c r="G4" s="177"/>
      <c r="H4" s="177"/>
      <c r="I4" s="177"/>
      <c r="J4" s="177"/>
      <c r="K4" s="26"/>
    </row>
    <row r="5" spans="1:11" ht="27" customHeight="1">
      <c r="A5" s="84"/>
      <c r="B5" s="85"/>
      <c r="C5" s="88"/>
      <c r="D5" s="88"/>
      <c r="E5" s="82" t="s">
        <v>441</v>
      </c>
      <c r="F5" s="90"/>
      <c r="G5" s="82" t="s">
        <v>442</v>
      </c>
      <c r="H5" s="89"/>
      <c r="I5" s="89"/>
      <c r="J5" s="89"/>
      <c r="K5" s="90"/>
    </row>
    <row r="6" spans="1:11" ht="18" customHeight="1">
      <c r="A6" s="155" t="s">
        <v>443</v>
      </c>
      <c r="B6" s="123"/>
      <c r="C6" s="4" t="s">
        <v>444</v>
      </c>
      <c r="D6" s="4" t="s">
        <v>445</v>
      </c>
      <c r="E6" s="155" t="s">
        <v>446</v>
      </c>
      <c r="F6" s="123"/>
      <c r="G6" s="155" t="s">
        <v>447</v>
      </c>
      <c r="H6" s="134"/>
      <c r="I6" s="134"/>
      <c r="J6" s="134"/>
      <c r="K6" s="123"/>
    </row>
    <row r="7" spans="1:11" ht="38.25" customHeight="1">
      <c r="A7" s="122" t="s">
        <v>306</v>
      </c>
      <c r="B7" s="123"/>
      <c r="C7" s="2" t="s">
        <v>307</v>
      </c>
      <c r="D7" s="37">
        <f>E7+G7</f>
        <v>-153663.79700000002</v>
      </c>
      <c r="E7" s="124">
        <v>-5369.79700000002</v>
      </c>
      <c r="F7" s="125"/>
      <c r="G7" s="124">
        <v>-148294</v>
      </c>
      <c r="H7" s="126"/>
      <c r="I7" s="126"/>
      <c r="J7" s="126"/>
      <c r="K7" s="125"/>
    </row>
    <row r="8" ht="1.5" customHeight="1"/>
    <row r="9" spans="2:9" ht="3" customHeight="1">
      <c r="B9" s="148"/>
      <c r="C9" s="68"/>
      <c r="D9" s="68"/>
      <c r="E9" s="68"/>
      <c r="F9" s="68"/>
      <c r="G9" s="68"/>
      <c r="H9" s="68"/>
      <c r="I9" s="68"/>
    </row>
  </sheetData>
  <sheetProtection/>
  <mergeCells count="15">
    <mergeCell ref="B9:I9"/>
    <mergeCell ref="A6:B6"/>
    <mergeCell ref="E6:F6"/>
    <mergeCell ref="G6:K6"/>
    <mergeCell ref="A7:B7"/>
    <mergeCell ref="E7:F7"/>
    <mergeCell ref="G7:K7"/>
    <mergeCell ref="A2:H2"/>
    <mergeCell ref="F3:G3"/>
    <mergeCell ref="A4:B5"/>
    <mergeCell ref="C4:C5"/>
    <mergeCell ref="D4:D5"/>
    <mergeCell ref="E4:J4"/>
    <mergeCell ref="E5:F5"/>
    <mergeCell ref="G5:K5"/>
  </mergeCells>
  <printOptions/>
  <pageMargins left="0.4" right="0" top="0.5" bottom="0.5" header="0.5" footer="0.5"/>
  <pageSetup horizontalDpi="600" verticalDpi="600" orientation="portrait" r:id="rId1"/>
  <headerFooter alignWithMargins="0">
    <oddFooter>&amp;L&amp;C&amp;R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M61"/>
  <sheetViews>
    <sheetView showGridLines="0" view="pageBreakPreview" zoomScale="60" zoomScalePageLayoutView="0" workbookViewId="0" topLeftCell="A1">
      <selection activeCell="C9" sqref="C9"/>
    </sheetView>
  </sheetViews>
  <sheetFormatPr defaultColWidth="9.140625" defaultRowHeight="12.75"/>
  <cols>
    <col min="1" max="1" width="4.00390625" style="0" customWidth="1"/>
    <col min="2" max="2" width="5.421875" style="0" customWidth="1"/>
    <col min="3" max="3" width="49.7109375" style="10" customWidth="1"/>
    <col min="4" max="4" width="11.421875" style="0" customWidth="1"/>
    <col min="5" max="5" width="13.140625" style="0" customWidth="1"/>
    <col min="6" max="6" width="1.7109375" style="0" customWidth="1"/>
    <col min="7" max="7" width="9.421875" style="0" customWidth="1"/>
    <col min="8" max="8" width="10.421875" style="0" customWidth="1"/>
    <col min="9" max="9" width="1.7109375" style="0" customWidth="1"/>
    <col min="10" max="10" width="0.13671875" style="0" customWidth="1"/>
    <col min="11" max="12" width="0" style="0" hidden="1" customWidth="1"/>
    <col min="13" max="13" width="0.2890625" style="0" customWidth="1"/>
  </cols>
  <sheetData>
    <row r="1" spans="1:12" ht="92.25" customHeight="1">
      <c r="A1" s="164" t="s">
        <v>308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</row>
    <row r="2" spans="7:13" ht="18" customHeight="1">
      <c r="G2" s="175" t="s">
        <v>435</v>
      </c>
      <c r="H2" s="68"/>
      <c r="I2" s="68"/>
      <c r="J2" s="68"/>
      <c r="K2" s="68"/>
      <c r="L2" s="68"/>
      <c r="M2" s="68"/>
    </row>
    <row r="3" ht="6" customHeight="1"/>
    <row r="4" spans="1:10" ht="18" customHeight="1">
      <c r="A4" s="82" t="s">
        <v>777</v>
      </c>
      <c r="B4" s="83"/>
      <c r="C4" s="153" t="s">
        <v>309</v>
      </c>
      <c r="D4" s="82" t="s">
        <v>438</v>
      </c>
      <c r="E4" s="82" t="s">
        <v>439</v>
      </c>
      <c r="F4" s="176" t="s">
        <v>440</v>
      </c>
      <c r="G4" s="177"/>
      <c r="H4" s="177"/>
      <c r="I4" s="177"/>
      <c r="J4" s="26"/>
    </row>
    <row r="5" spans="1:10" ht="27" customHeight="1">
      <c r="A5" s="84"/>
      <c r="B5" s="85"/>
      <c r="C5" s="154"/>
      <c r="D5" s="88"/>
      <c r="E5" s="88"/>
      <c r="F5" s="82" t="s">
        <v>441</v>
      </c>
      <c r="G5" s="90"/>
      <c r="H5" s="82" t="s">
        <v>442</v>
      </c>
      <c r="I5" s="89"/>
      <c r="J5" s="90"/>
    </row>
    <row r="6" ht="409.5" customHeight="1" hidden="1"/>
    <row r="7" spans="1:10" ht="18" customHeight="1">
      <c r="A7" s="155" t="s">
        <v>443</v>
      </c>
      <c r="B7" s="123"/>
      <c r="C7" s="28" t="s">
        <v>444</v>
      </c>
      <c r="D7" s="4" t="s">
        <v>445</v>
      </c>
      <c r="E7" s="4" t="s">
        <v>446</v>
      </c>
      <c r="F7" s="155" t="s">
        <v>447</v>
      </c>
      <c r="G7" s="123"/>
      <c r="H7" s="155" t="s">
        <v>448</v>
      </c>
      <c r="I7" s="134"/>
      <c r="J7" s="123"/>
    </row>
    <row r="8" spans="1:10" ht="31.5" customHeight="1">
      <c r="A8" s="178" t="s">
        <v>310</v>
      </c>
      <c r="B8" s="102"/>
      <c r="C8" s="65" t="s">
        <v>311</v>
      </c>
      <c r="D8" s="39"/>
      <c r="E8" s="40">
        <f>F8+H8</f>
        <v>153663.79700000002</v>
      </c>
      <c r="F8" s="179">
        <f>Sheet5!E7*-1</f>
        <v>5369.79700000002</v>
      </c>
      <c r="G8" s="180"/>
      <c r="H8" s="181">
        <f>Sheet5!G7*-1</f>
        <v>148294</v>
      </c>
      <c r="I8" s="105"/>
      <c r="J8" s="104"/>
    </row>
    <row r="9" spans="1:10" ht="19.5" customHeight="1">
      <c r="A9" s="182" t="s">
        <v>312</v>
      </c>
      <c r="B9" s="123"/>
      <c r="C9" s="66" t="s">
        <v>313</v>
      </c>
      <c r="D9" s="5"/>
      <c r="E9" s="38"/>
      <c r="F9" s="183"/>
      <c r="G9" s="142"/>
      <c r="H9" s="183"/>
      <c r="I9" s="143"/>
      <c r="J9" s="142"/>
    </row>
    <row r="10" spans="1:10" ht="19.5" customHeight="1">
      <c r="A10" s="182" t="s">
        <v>314</v>
      </c>
      <c r="B10" s="123"/>
      <c r="C10" s="66" t="s">
        <v>315</v>
      </c>
      <c r="D10" s="5"/>
      <c r="E10" s="38"/>
      <c r="F10" s="183"/>
      <c r="G10" s="142"/>
      <c r="H10" s="183"/>
      <c r="I10" s="143"/>
      <c r="J10" s="142"/>
    </row>
    <row r="11" spans="1:10" ht="27" customHeight="1">
      <c r="A11" s="182" t="s">
        <v>261</v>
      </c>
      <c r="B11" s="123"/>
      <c r="C11" s="66" t="s">
        <v>316</v>
      </c>
      <c r="D11" s="5"/>
      <c r="E11" s="38"/>
      <c r="F11" s="183"/>
      <c r="G11" s="142"/>
      <c r="H11" s="183"/>
      <c r="I11" s="143"/>
      <c r="J11" s="142"/>
    </row>
    <row r="12" spans="1:10" ht="19.5" customHeight="1">
      <c r="A12" s="182" t="s">
        <v>317</v>
      </c>
      <c r="B12" s="123"/>
      <c r="C12" s="66" t="s">
        <v>318</v>
      </c>
      <c r="D12" s="5" t="s">
        <v>319</v>
      </c>
      <c r="E12" s="6"/>
      <c r="F12" s="184" t="s">
        <v>454</v>
      </c>
      <c r="G12" s="123"/>
      <c r="H12" s="184" t="s">
        <v>454</v>
      </c>
      <c r="I12" s="134"/>
      <c r="J12" s="123"/>
    </row>
    <row r="13" spans="1:10" ht="19.5" customHeight="1">
      <c r="A13" s="182" t="s">
        <v>320</v>
      </c>
      <c r="B13" s="123"/>
      <c r="C13" s="66" t="s">
        <v>321</v>
      </c>
      <c r="D13" s="5" t="s">
        <v>322</v>
      </c>
      <c r="E13" s="6"/>
      <c r="F13" s="184" t="s">
        <v>454</v>
      </c>
      <c r="G13" s="123"/>
      <c r="H13" s="184" t="s">
        <v>454</v>
      </c>
      <c r="I13" s="134"/>
      <c r="J13" s="123"/>
    </row>
    <row r="14" spans="1:10" ht="19.5" customHeight="1">
      <c r="A14" s="182" t="s">
        <v>323</v>
      </c>
      <c r="B14" s="123"/>
      <c r="C14" s="66" t="s">
        <v>324</v>
      </c>
      <c r="D14" s="5"/>
      <c r="E14" s="6"/>
      <c r="F14" s="184"/>
      <c r="G14" s="123"/>
      <c r="H14" s="184"/>
      <c r="I14" s="134"/>
      <c r="J14" s="123"/>
    </row>
    <row r="15" spans="1:10" ht="19.5" customHeight="1">
      <c r="A15" s="182" t="s">
        <v>264</v>
      </c>
      <c r="B15" s="123"/>
      <c r="C15" s="66" t="s">
        <v>325</v>
      </c>
      <c r="D15" s="5"/>
      <c r="E15" s="6"/>
      <c r="F15" s="184" t="s">
        <v>454</v>
      </c>
      <c r="G15" s="123"/>
      <c r="H15" s="184" t="s">
        <v>454</v>
      </c>
      <c r="I15" s="134"/>
      <c r="J15" s="123"/>
    </row>
    <row r="16" spans="1:10" ht="19.5" customHeight="1">
      <c r="A16" s="182" t="s">
        <v>326</v>
      </c>
      <c r="B16" s="123"/>
      <c r="C16" s="66" t="s">
        <v>327</v>
      </c>
      <c r="D16" s="5" t="s">
        <v>328</v>
      </c>
      <c r="E16" s="6"/>
      <c r="F16" s="184" t="s">
        <v>454</v>
      </c>
      <c r="G16" s="123"/>
      <c r="H16" s="184" t="s">
        <v>454</v>
      </c>
      <c r="I16" s="134"/>
      <c r="J16" s="123"/>
    </row>
    <row r="17" spans="1:10" ht="19.5" customHeight="1">
      <c r="A17" s="182" t="s">
        <v>329</v>
      </c>
      <c r="B17" s="123"/>
      <c r="C17" s="66" t="s">
        <v>330</v>
      </c>
      <c r="D17" s="5"/>
      <c r="E17" s="6"/>
      <c r="F17" s="184" t="s">
        <v>454</v>
      </c>
      <c r="G17" s="123"/>
      <c r="H17" s="184" t="s">
        <v>454</v>
      </c>
      <c r="I17" s="134"/>
      <c r="J17" s="123"/>
    </row>
    <row r="18" spans="1:10" ht="19.5" customHeight="1">
      <c r="A18" s="182" t="s">
        <v>331</v>
      </c>
      <c r="B18" s="123"/>
      <c r="C18" s="66" t="s">
        <v>332</v>
      </c>
      <c r="D18" s="5"/>
      <c r="E18" s="6"/>
      <c r="F18" s="184" t="s">
        <v>454</v>
      </c>
      <c r="G18" s="123"/>
      <c r="H18" s="184" t="s">
        <v>454</v>
      </c>
      <c r="I18" s="134"/>
      <c r="J18" s="123"/>
    </row>
    <row r="19" spans="1:10" ht="29.25" customHeight="1">
      <c r="A19" s="182" t="s">
        <v>333</v>
      </c>
      <c r="B19" s="123"/>
      <c r="C19" s="66" t="s">
        <v>334</v>
      </c>
      <c r="D19" s="5" t="s">
        <v>335</v>
      </c>
      <c r="E19" s="6"/>
      <c r="F19" s="184" t="s">
        <v>454</v>
      </c>
      <c r="G19" s="123"/>
      <c r="H19" s="184" t="s">
        <v>454</v>
      </c>
      <c r="I19" s="134"/>
      <c r="J19" s="123"/>
    </row>
    <row r="20" spans="1:10" ht="19.5" customHeight="1">
      <c r="A20" s="182" t="s">
        <v>267</v>
      </c>
      <c r="B20" s="123"/>
      <c r="C20" s="66" t="s">
        <v>336</v>
      </c>
      <c r="D20" s="5"/>
      <c r="E20" s="6"/>
      <c r="F20" s="184" t="s">
        <v>454</v>
      </c>
      <c r="G20" s="123"/>
      <c r="H20" s="184" t="s">
        <v>454</v>
      </c>
      <c r="I20" s="134"/>
      <c r="J20" s="123"/>
    </row>
    <row r="21" spans="1:10" ht="19.5" customHeight="1">
      <c r="A21" s="182" t="s">
        <v>337</v>
      </c>
      <c r="B21" s="123"/>
      <c r="C21" s="66" t="s">
        <v>338</v>
      </c>
      <c r="D21" s="5"/>
      <c r="E21" s="6"/>
      <c r="F21" s="184" t="s">
        <v>454</v>
      </c>
      <c r="G21" s="123"/>
      <c r="H21" s="184" t="s">
        <v>454</v>
      </c>
      <c r="I21" s="134"/>
      <c r="J21" s="123"/>
    </row>
    <row r="22" spans="1:10" ht="19.5" customHeight="1">
      <c r="A22" s="182" t="s">
        <v>339</v>
      </c>
      <c r="B22" s="123"/>
      <c r="C22" s="66" t="s">
        <v>340</v>
      </c>
      <c r="D22" s="5"/>
      <c r="E22" s="6"/>
      <c r="F22" s="184"/>
      <c r="G22" s="123"/>
      <c r="H22" s="184"/>
      <c r="I22" s="134"/>
      <c r="J22" s="123"/>
    </row>
    <row r="23" spans="1:10" ht="19.5" customHeight="1">
      <c r="A23" s="182" t="s">
        <v>341</v>
      </c>
      <c r="B23" s="123"/>
      <c r="C23" s="66" t="s">
        <v>342</v>
      </c>
      <c r="D23" s="5" t="s">
        <v>328</v>
      </c>
      <c r="E23" s="6"/>
      <c r="F23" s="184"/>
      <c r="G23" s="123"/>
      <c r="H23" s="184"/>
      <c r="I23" s="134"/>
      <c r="J23" s="123"/>
    </row>
    <row r="24" spans="1:10" ht="19.5" customHeight="1">
      <c r="A24" s="182" t="s">
        <v>343</v>
      </c>
      <c r="B24" s="123"/>
      <c r="C24" s="66" t="s">
        <v>344</v>
      </c>
      <c r="D24" s="5"/>
      <c r="E24" s="6"/>
      <c r="F24" s="184"/>
      <c r="G24" s="123"/>
      <c r="H24" s="184"/>
      <c r="I24" s="134"/>
      <c r="J24" s="123"/>
    </row>
    <row r="25" spans="1:10" ht="19.5" customHeight="1">
      <c r="A25" s="182" t="s">
        <v>345</v>
      </c>
      <c r="B25" s="123"/>
      <c r="C25" s="66" t="s">
        <v>346</v>
      </c>
      <c r="D25" s="5"/>
      <c r="E25" s="6"/>
      <c r="F25" s="184"/>
      <c r="G25" s="123"/>
      <c r="H25" s="184"/>
      <c r="I25" s="134"/>
      <c r="J25" s="123"/>
    </row>
    <row r="26" spans="1:10" ht="24" customHeight="1">
      <c r="A26" s="182" t="s">
        <v>347</v>
      </c>
      <c r="B26" s="123"/>
      <c r="C26" s="66" t="s">
        <v>348</v>
      </c>
      <c r="D26" s="5" t="s">
        <v>335</v>
      </c>
      <c r="E26" s="6"/>
      <c r="F26" s="184"/>
      <c r="G26" s="123"/>
      <c r="H26" s="184"/>
      <c r="I26" s="134"/>
      <c r="J26" s="123"/>
    </row>
    <row r="27" spans="1:10" ht="19.5" customHeight="1">
      <c r="A27" s="182" t="s">
        <v>349</v>
      </c>
      <c r="B27" s="123"/>
      <c r="C27" s="66" t="s">
        <v>350</v>
      </c>
      <c r="D27" s="5"/>
      <c r="E27" s="6"/>
      <c r="F27" s="184"/>
      <c r="G27" s="123"/>
      <c r="H27" s="184"/>
      <c r="I27" s="134"/>
      <c r="J27" s="123"/>
    </row>
    <row r="28" spans="1:10" ht="19.5" customHeight="1">
      <c r="A28" s="182" t="s">
        <v>351</v>
      </c>
      <c r="B28" s="123"/>
      <c r="C28" s="66" t="s">
        <v>352</v>
      </c>
      <c r="D28" s="5"/>
      <c r="E28" s="6"/>
      <c r="F28" s="184"/>
      <c r="G28" s="123"/>
      <c r="H28" s="184"/>
      <c r="I28" s="134"/>
      <c r="J28" s="123"/>
    </row>
    <row r="29" spans="1:10" ht="26.25" customHeight="1">
      <c r="A29" s="182" t="s">
        <v>353</v>
      </c>
      <c r="B29" s="123"/>
      <c r="C29" s="66" t="s">
        <v>354</v>
      </c>
      <c r="D29" s="5"/>
      <c r="E29" s="6"/>
      <c r="F29" s="184"/>
      <c r="G29" s="123"/>
      <c r="H29" s="184"/>
      <c r="I29" s="134"/>
      <c r="J29" s="123"/>
    </row>
    <row r="30" spans="1:10" ht="26.25" customHeight="1">
      <c r="A30" s="182" t="s">
        <v>355</v>
      </c>
      <c r="B30" s="123"/>
      <c r="C30" s="66" t="s">
        <v>356</v>
      </c>
      <c r="D30" s="5"/>
      <c r="E30" s="6"/>
      <c r="F30" s="184" t="s">
        <v>454</v>
      </c>
      <c r="G30" s="123"/>
      <c r="H30" s="184" t="s">
        <v>454</v>
      </c>
      <c r="I30" s="134"/>
      <c r="J30" s="123"/>
    </row>
    <row r="31" spans="1:10" ht="26.25" customHeight="1">
      <c r="A31" s="182" t="s">
        <v>357</v>
      </c>
      <c r="B31" s="123"/>
      <c r="C31" s="66" t="s">
        <v>358</v>
      </c>
      <c r="D31" s="5" t="s">
        <v>359</v>
      </c>
      <c r="E31" s="6"/>
      <c r="F31" s="184" t="s">
        <v>454</v>
      </c>
      <c r="G31" s="123"/>
      <c r="H31" s="184" t="s">
        <v>454</v>
      </c>
      <c r="I31" s="134"/>
      <c r="J31" s="123"/>
    </row>
    <row r="32" spans="1:10" ht="26.25" customHeight="1">
      <c r="A32" s="182" t="s">
        <v>360</v>
      </c>
      <c r="B32" s="123"/>
      <c r="C32" s="66" t="s">
        <v>7</v>
      </c>
      <c r="D32" s="5" t="s">
        <v>359</v>
      </c>
      <c r="E32" s="6"/>
      <c r="F32" s="184" t="s">
        <v>454</v>
      </c>
      <c r="G32" s="123"/>
      <c r="H32" s="184" t="s">
        <v>454</v>
      </c>
      <c r="I32" s="134"/>
      <c r="J32" s="123"/>
    </row>
    <row r="33" spans="1:10" ht="19.5" customHeight="1">
      <c r="A33" s="182" t="s">
        <v>361</v>
      </c>
      <c r="B33" s="123"/>
      <c r="C33" s="66" t="s">
        <v>362</v>
      </c>
      <c r="D33" s="5" t="s">
        <v>363</v>
      </c>
      <c r="E33" s="6"/>
      <c r="F33" s="184" t="s">
        <v>454</v>
      </c>
      <c r="G33" s="123"/>
      <c r="H33" s="184" t="s">
        <v>454</v>
      </c>
      <c r="I33" s="134"/>
      <c r="J33" s="123"/>
    </row>
    <row r="34" spans="1:10" ht="19.5" customHeight="1">
      <c r="A34" s="182" t="s">
        <v>364</v>
      </c>
      <c r="B34" s="123"/>
      <c r="C34" s="66" t="s">
        <v>365</v>
      </c>
      <c r="D34" s="5"/>
      <c r="E34" s="6"/>
      <c r="F34" s="184"/>
      <c r="G34" s="123"/>
      <c r="H34" s="184"/>
      <c r="I34" s="134"/>
      <c r="J34" s="123"/>
    </row>
    <row r="35" spans="1:10" ht="27" customHeight="1">
      <c r="A35" s="182" t="s">
        <v>366</v>
      </c>
      <c r="B35" s="123"/>
      <c r="C35" s="66" t="s">
        <v>367</v>
      </c>
      <c r="D35" s="5" t="s">
        <v>368</v>
      </c>
      <c r="E35" s="6"/>
      <c r="F35" s="184"/>
      <c r="G35" s="123"/>
      <c r="H35" s="184"/>
      <c r="I35" s="134"/>
      <c r="J35" s="123"/>
    </row>
    <row r="36" spans="1:10" ht="19.5" customHeight="1">
      <c r="A36" s="182" t="s">
        <v>369</v>
      </c>
      <c r="B36" s="123"/>
      <c r="C36" s="66" t="s">
        <v>370</v>
      </c>
      <c r="D36" s="5" t="s">
        <v>371</v>
      </c>
      <c r="E36" s="6"/>
      <c r="F36" s="184"/>
      <c r="G36" s="123"/>
      <c r="H36" s="184"/>
      <c r="I36" s="134"/>
      <c r="J36" s="123"/>
    </row>
    <row r="37" spans="1:10" ht="29.25" customHeight="1">
      <c r="A37" s="182" t="s">
        <v>372</v>
      </c>
      <c r="B37" s="123"/>
      <c r="C37" s="66" t="s">
        <v>373</v>
      </c>
      <c r="D37" s="5"/>
      <c r="E37" s="6"/>
      <c r="F37" s="184"/>
      <c r="G37" s="123"/>
      <c r="H37" s="184"/>
      <c r="I37" s="134"/>
      <c r="J37" s="123"/>
    </row>
    <row r="38" spans="1:10" ht="29.25" customHeight="1">
      <c r="A38" s="182" t="s">
        <v>374</v>
      </c>
      <c r="B38" s="123"/>
      <c r="C38" s="66" t="s">
        <v>375</v>
      </c>
      <c r="D38" s="5" t="s">
        <v>376</v>
      </c>
      <c r="E38" s="6"/>
      <c r="F38" s="184"/>
      <c r="G38" s="123"/>
      <c r="H38" s="184"/>
      <c r="I38" s="134"/>
      <c r="J38" s="123"/>
    </row>
    <row r="39" spans="1:10" ht="29.25" customHeight="1">
      <c r="A39" s="182" t="s">
        <v>377</v>
      </c>
      <c r="B39" s="123"/>
      <c r="C39" s="66" t="s">
        <v>378</v>
      </c>
      <c r="D39" s="5"/>
      <c r="E39" s="6"/>
      <c r="F39" s="184"/>
      <c r="G39" s="123"/>
      <c r="H39" s="184"/>
      <c r="I39" s="134"/>
      <c r="J39" s="123"/>
    </row>
    <row r="40" spans="1:10" ht="29.25" customHeight="1">
      <c r="A40" s="182" t="s">
        <v>379</v>
      </c>
      <c r="B40" s="123"/>
      <c r="C40" s="66" t="s">
        <v>380</v>
      </c>
      <c r="D40" s="5"/>
      <c r="E40" s="6"/>
      <c r="F40" s="184"/>
      <c r="G40" s="123"/>
      <c r="H40" s="184"/>
      <c r="I40" s="134"/>
      <c r="J40" s="123"/>
    </row>
    <row r="41" spans="1:10" ht="29.25" customHeight="1">
      <c r="A41" s="182" t="s">
        <v>381</v>
      </c>
      <c r="B41" s="123"/>
      <c r="C41" s="66" t="s">
        <v>382</v>
      </c>
      <c r="D41" s="5" t="s">
        <v>383</v>
      </c>
      <c r="E41" s="6"/>
      <c r="F41" s="184" t="s">
        <v>454</v>
      </c>
      <c r="G41" s="123"/>
      <c r="H41" s="184" t="s">
        <v>454</v>
      </c>
      <c r="I41" s="134"/>
      <c r="J41" s="123"/>
    </row>
    <row r="42" spans="1:10" ht="29.25" customHeight="1">
      <c r="A42" s="182" t="s">
        <v>384</v>
      </c>
      <c r="B42" s="123"/>
      <c r="C42" s="66" t="s">
        <v>385</v>
      </c>
      <c r="D42" s="5"/>
      <c r="E42" s="6"/>
      <c r="F42" s="184" t="s">
        <v>454</v>
      </c>
      <c r="G42" s="123"/>
      <c r="H42" s="184" t="s">
        <v>454</v>
      </c>
      <c r="I42" s="134"/>
      <c r="J42" s="123"/>
    </row>
    <row r="43" spans="1:10" ht="29.25" customHeight="1">
      <c r="A43" s="182" t="s">
        <v>386</v>
      </c>
      <c r="B43" s="123"/>
      <c r="C43" s="66" t="s">
        <v>387</v>
      </c>
      <c r="D43" s="5"/>
      <c r="E43" s="6"/>
      <c r="F43" s="184" t="s">
        <v>454</v>
      </c>
      <c r="G43" s="123"/>
      <c r="H43" s="184" t="s">
        <v>454</v>
      </c>
      <c r="I43" s="134"/>
      <c r="J43" s="123"/>
    </row>
    <row r="44" spans="1:10" ht="29.25" customHeight="1">
      <c r="A44" s="182" t="s">
        <v>388</v>
      </c>
      <c r="B44" s="123"/>
      <c r="C44" s="66" t="s">
        <v>389</v>
      </c>
      <c r="D44" s="5"/>
      <c r="E44" s="6" t="s">
        <v>454</v>
      </c>
      <c r="F44" s="184" t="s">
        <v>454</v>
      </c>
      <c r="G44" s="123"/>
      <c r="H44" s="184" t="s">
        <v>454</v>
      </c>
      <c r="I44" s="134"/>
      <c r="J44" s="123"/>
    </row>
    <row r="45" spans="1:10" ht="29.25" customHeight="1">
      <c r="A45" s="182" t="s">
        <v>390</v>
      </c>
      <c r="B45" s="123"/>
      <c r="C45" s="66" t="s">
        <v>391</v>
      </c>
      <c r="D45" s="5"/>
      <c r="E45" s="6" t="s">
        <v>454</v>
      </c>
      <c r="F45" s="184"/>
      <c r="G45" s="123"/>
      <c r="H45" s="184"/>
      <c r="I45" s="134"/>
      <c r="J45" s="123"/>
    </row>
    <row r="46" spans="1:10" ht="40.5" customHeight="1">
      <c r="A46" s="182" t="s">
        <v>392</v>
      </c>
      <c r="B46" s="123"/>
      <c r="C46" s="66" t="s">
        <v>393</v>
      </c>
      <c r="D46" s="5"/>
      <c r="E46" s="6"/>
      <c r="F46" s="184"/>
      <c r="G46" s="123"/>
      <c r="H46" s="184"/>
      <c r="I46" s="134"/>
      <c r="J46" s="123"/>
    </row>
    <row r="47" spans="1:10" ht="28.5" customHeight="1">
      <c r="A47" s="182" t="s">
        <v>394</v>
      </c>
      <c r="B47" s="123"/>
      <c r="C47" s="66" t="s">
        <v>395</v>
      </c>
      <c r="D47" s="5"/>
      <c r="E47" s="6"/>
      <c r="F47" s="184" t="s">
        <v>454</v>
      </c>
      <c r="G47" s="123"/>
      <c r="H47" s="184" t="s">
        <v>454</v>
      </c>
      <c r="I47" s="134"/>
      <c r="J47" s="123"/>
    </row>
    <row r="48" spans="1:10" ht="19.5" customHeight="1">
      <c r="A48" s="182" t="s">
        <v>396</v>
      </c>
      <c r="B48" s="123"/>
      <c r="C48" s="66" t="s">
        <v>397</v>
      </c>
      <c r="D48" s="5"/>
      <c r="E48" s="6"/>
      <c r="F48" s="184"/>
      <c r="G48" s="123"/>
      <c r="H48" s="184"/>
      <c r="I48" s="134"/>
      <c r="J48" s="123"/>
    </row>
    <row r="49" spans="1:10" ht="19.5" customHeight="1">
      <c r="A49" s="182" t="s">
        <v>398</v>
      </c>
      <c r="B49" s="123"/>
      <c r="C49" s="66" t="s">
        <v>399</v>
      </c>
      <c r="D49" s="5"/>
      <c r="E49" s="6"/>
      <c r="F49" s="184"/>
      <c r="G49" s="123"/>
      <c r="H49" s="184"/>
      <c r="I49" s="134"/>
      <c r="J49" s="123"/>
    </row>
    <row r="50" spans="1:10" ht="33" customHeight="1">
      <c r="A50" s="182" t="s">
        <v>272</v>
      </c>
      <c r="B50" s="123"/>
      <c r="C50" s="66" t="s">
        <v>400</v>
      </c>
      <c r="D50" s="5"/>
      <c r="E50" s="6"/>
      <c r="F50" s="184" t="s">
        <v>454</v>
      </c>
      <c r="G50" s="123"/>
      <c r="H50" s="184" t="s">
        <v>454</v>
      </c>
      <c r="I50" s="134"/>
      <c r="J50" s="123"/>
    </row>
    <row r="51" spans="1:10" ht="19.5" customHeight="1">
      <c r="A51" s="182" t="s">
        <v>401</v>
      </c>
      <c r="B51" s="123"/>
      <c r="C51" s="66" t="s">
        <v>402</v>
      </c>
      <c r="D51" s="5" t="s">
        <v>403</v>
      </c>
      <c r="E51" s="6"/>
      <c r="F51" s="184" t="s">
        <v>454</v>
      </c>
      <c r="G51" s="123"/>
      <c r="H51" s="184" t="s">
        <v>454</v>
      </c>
      <c r="I51" s="134"/>
      <c r="J51" s="123"/>
    </row>
    <row r="52" spans="1:10" ht="19.5" customHeight="1">
      <c r="A52" s="182" t="s">
        <v>404</v>
      </c>
      <c r="B52" s="123"/>
      <c r="C52" s="66" t="s">
        <v>405</v>
      </c>
      <c r="D52" s="5" t="s">
        <v>406</v>
      </c>
      <c r="E52" s="6"/>
      <c r="F52" s="184" t="s">
        <v>454</v>
      </c>
      <c r="G52" s="123"/>
      <c r="H52" s="184" t="s">
        <v>454</v>
      </c>
      <c r="I52" s="134"/>
      <c r="J52" s="123"/>
    </row>
    <row r="53" spans="1:10" ht="19.5" customHeight="1">
      <c r="A53" s="182" t="s">
        <v>407</v>
      </c>
      <c r="B53" s="123"/>
      <c r="C53" s="66" t="s">
        <v>408</v>
      </c>
      <c r="D53" s="5"/>
      <c r="E53" s="6"/>
      <c r="F53" s="184"/>
      <c r="G53" s="123"/>
      <c r="H53" s="184"/>
      <c r="I53" s="134"/>
      <c r="J53" s="123"/>
    </row>
    <row r="54" spans="1:10" ht="19.5" customHeight="1">
      <c r="A54" s="182" t="s">
        <v>277</v>
      </c>
      <c r="B54" s="123"/>
      <c r="C54" s="66" t="s">
        <v>409</v>
      </c>
      <c r="D54" s="5"/>
      <c r="E54" s="6"/>
      <c r="F54" s="184" t="s">
        <v>454</v>
      </c>
      <c r="G54" s="123"/>
      <c r="H54" s="184" t="s">
        <v>454</v>
      </c>
      <c r="I54" s="134"/>
      <c r="J54" s="123"/>
    </row>
    <row r="55" spans="1:10" ht="19.5" customHeight="1">
      <c r="A55" s="182" t="s">
        <v>280</v>
      </c>
      <c r="B55" s="123"/>
      <c r="C55" s="66" t="s">
        <v>410</v>
      </c>
      <c r="D55" s="5" t="s">
        <v>411</v>
      </c>
      <c r="E55" s="6"/>
      <c r="F55" s="184" t="s">
        <v>454</v>
      </c>
      <c r="G55" s="123"/>
      <c r="H55" s="184" t="s">
        <v>454</v>
      </c>
      <c r="I55" s="134"/>
      <c r="J55" s="123"/>
    </row>
    <row r="56" spans="1:10" ht="19.5" customHeight="1">
      <c r="A56" s="182" t="s">
        <v>412</v>
      </c>
      <c r="B56" s="123"/>
      <c r="C56" s="66" t="s">
        <v>413</v>
      </c>
      <c r="D56" s="5" t="s">
        <v>414</v>
      </c>
      <c r="E56" s="6"/>
      <c r="F56" s="184" t="s">
        <v>454</v>
      </c>
      <c r="G56" s="123"/>
      <c r="H56" s="184" t="s">
        <v>454</v>
      </c>
      <c r="I56" s="134"/>
      <c r="J56" s="123"/>
    </row>
    <row r="57" spans="1:10" ht="19.5" customHeight="1">
      <c r="A57" s="182" t="s">
        <v>415</v>
      </c>
      <c r="B57" s="123"/>
      <c r="C57" s="66" t="s">
        <v>416</v>
      </c>
      <c r="D57" s="5"/>
      <c r="E57" s="6"/>
      <c r="F57" s="184"/>
      <c r="G57" s="123"/>
      <c r="H57" s="184"/>
      <c r="I57" s="134"/>
      <c r="J57" s="123"/>
    </row>
    <row r="58" spans="1:10" ht="19.5" customHeight="1">
      <c r="A58" s="182" t="s">
        <v>417</v>
      </c>
      <c r="B58" s="123"/>
      <c r="C58" s="66" t="s">
        <v>418</v>
      </c>
      <c r="D58" s="5" t="s">
        <v>411</v>
      </c>
      <c r="E58" s="6"/>
      <c r="F58" s="184"/>
      <c r="G58" s="123"/>
      <c r="H58" s="184"/>
      <c r="I58" s="134"/>
      <c r="J58" s="123"/>
    </row>
    <row r="59" spans="1:10" ht="19.5" customHeight="1">
      <c r="A59" s="182" t="s">
        <v>419</v>
      </c>
      <c r="B59" s="123"/>
      <c r="C59" s="66" t="s">
        <v>420</v>
      </c>
      <c r="D59" s="5" t="s">
        <v>414</v>
      </c>
      <c r="E59" s="6"/>
      <c r="F59" s="184"/>
      <c r="G59" s="123"/>
      <c r="H59" s="184"/>
      <c r="I59" s="134"/>
      <c r="J59" s="123"/>
    </row>
    <row r="60" ht="1.5" customHeight="1"/>
    <row r="61" spans="2:8" ht="3" customHeight="1">
      <c r="B61" s="148"/>
      <c r="C61" s="68"/>
      <c r="D61" s="68"/>
      <c r="E61" s="68"/>
      <c r="F61" s="68"/>
      <c r="G61" s="68"/>
      <c r="H61" s="68"/>
    </row>
  </sheetData>
  <sheetProtection/>
  <mergeCells count="169">
    <mergeCell ref="A59:B59"/>
    <mergeCell ref="F59:G59"/>
    <mergeCell ref="H59:J59"/>
    <mergeCell ref="B61:H61"/>
    <mergeCell ref="A57:B57"/>
    <mergeCell ref="F57:G57"/>
    <mergeCell ref="H57:J57"/>
    <mergeCell ref="A58:B58"/>
    <mergeCell ref="F58:G58"/>
    <mergeCell ref="H58:J58"/>
    <mergeCell ref="A55:B55"/>
    <mergeCell ref="F55:G55"/>
    <mergeCell ref="H55:J55"/>
    <mergeCell ref="A56:B56"/>
    <mergeCell ref="F56:G56"/>
    <mergeCell ref="H56:J56"/>
    <mergeCell ref="A53:B53"/>
    <mergeCell ref="F53:G53"/>
    <mergeCell ref="H53:J53"/>
    <mergeCell ref="A54:B54"/>
    <mergeCell ref="F54:G54"/>
    <mergeCell ref="H54:J54"/>
    <mergeCell ref="A51:B51"/>
    <mergeCell ref="F51:G51"/>
    <mergeCell ref="H51:J51"/>
    <mergeCell ref="A52:B52"/>
    <mergeCell ref="F52:G52"/>
    <mergeCell ref="H52:J52"/>
    <mergeCell ref="A49:B49"/>
    <mergeCell ref="F49:G49"/>
    <mergeCell ref="H49:J49"/>
    <mergeCell ref="A50:B50"/>
    <mergeCell ref="F50:G50"/>
    <mergeCell ref="H50:J50"/>
    <mergeCell ref="A47:B47"/>
    <mergeCell ref="F47:G47"/>
    <mergeCell ref="H47:J47"/>
    <mergeCell ref="A48:B48"/>
    <mergeCell ref="F48:G48"/>
    <mergeCell ref="H48:J48"/>
    <mergeCell ref="A45:B45"/>
    <mergeCell ref="F45:G45"/>
    <mergeCell ref="H45:J45"/>
    <mergeCell ref="A46:B46"/>
    <mergeCell ref="F46:G46"/>
    <mergeCell ref="H46:J46"/>
    <mergeCell ref="A43:B43"/>
    <mergeCell ref="F43:G43"/>
    <mergeCell ref="H43:J43"/>
    <mergeCell ref="A44:B44"/>
    <mergeCell ref="F44:G44"/>
    <mergeCell ref="H44:J44"/>
    <mergeCell ref="A41:B41"/>
    <mergeCell ref="F41:G41"/>
    <mergeCell ref="H41:J41"/>
    <mergeCell ref="A42:B42"/>
    <mergeCell ref="F42:G42"/>
    <mergeCell ref="H42:J42"/>
    <mergeCell ref="A39:B39"/>
    <mergeCell ref="F39:G39"/>
    <mergeCell ref="H39:J39"/>
    <mergeCell ref="A40:B40"/>
    <mergeCell ref="F40:G40"/>
    <mergeCell ref="H40:J40"/>
    <mergeCell ref="A37:B37"/>
    <mergeCell ref="F37:G37"/>
    <mergeCell ref="H37:J37"/>
    <mergeCell ref="A38:B38"/>
    <mergeCell ref="F38:G38"/>
    <mergeCell ref="H38:J38"/>
    <mergeCell ref="A35:B35"/>
    <mergeCell ref="F35:G35"/>
    <mergeCell ref="H35:J35"/>
    <mergeCell ref="A36:B36"/>
    <mergeCell ref="F36:G36"/>
    <mergeCell ref="H36:J36"/>
    <mergeCell ref="A33:B33"/>
    <mergeCell ref="F33:G33"/>
    <mergeCell ref="H33:J33"/>
    <mergeCell ref="A34:B34"/>
    <mergeCell ref="F34:G34"/>
    <mergeCell ref="H34:J34"/>
    <mergeCell ref="A31:B31"/>
    <mergeCell ref="F31:G31"/>
    <mergeCell ref="H31:J31"/>
    <mergeCell ref="A32:B32"/>
    <mergeCell ref="F32:G32"/>
    <mergeCell ref="H32:J32"/>
    <mergeCell ref="A29:B29"/>
    <mergeCell ref="F29:G29"/>
    <mergeCell ref="H29:J29"/>
    <mergeCell ref="A30:B30"/>
    <mergeCell ref="F30:G30"/>
    <mergeCell ref="H30:J30"/>
    <mergeCell ref="A27:B27"/>
    <mergeCell ref="F27:G27"/>
    <mergeCell ref="H27:J27"/>
    <mergeCell ref="A28:B28"/>
    <mergeCell ref="F28:G28"/>
    <mergeCell ref="H28:J28"/>
    <mergeCell ref="A25:B25"/>
    <mergeCell ref="F25:G25"/>
    <mergeCell ref="H25:J25"/>
    <mergeCell ref="A26:B26"/>
    <mergeCell ref="F26:G26"/>
    <mergeCell ref="H26:J26"/>
    <mergeCell ref="A23:B23"/>
    <mergeCell ref="F23:G23"/>
    <mergeCell ref="H23:J23"/>
    <mergeCell ref="A24:B24"/>
    <mergeCell ref="F24:G24"/>
    <mergeCell ref="H24:J24"/>
    <mergeCell ref="A21:B21"/>
    <mergeCell ref="F21:G21"/>
    <mergeCell ref="H21:J21"/>
    <mergeCell ref="A22:B22"/>
    <mergeCell ref="F22:G22"/>
    <mergeCell ref="H22:J22"/>
    <mergeCell ref="A19:B19"/>
    <mergeCell ref="F19:G19"/>
    <mergeCell ref="H19:J19"/>
    <mergeCell ref="A20:B20"/>
    <mergeCell ref="F20:G20"/>
    <mergeCell ref="H20:J20"/>
    <mergeCell ref="A17:B17"/>
    <mergeCell ref="F17:G17"/>
    <mergeCell ref="H17:J17"/>
    <mergeCell ref="A18:B18"/>
    <mergeCell ref="F18:G18"/>
    <mergeCell ref="H18:J18"/>
    <mergeCell ref="A15:B15"/>
    <mergeCell ref="F15:G15"/>
    <mergeCell ref="H15:J15"/>
    <mergeCell ref="A16:B16"/>
    <mergeCell ref="F16:G16"/>
    <mergeCell ref="H16:J16"/>
    <mergeCell ref="A13:B13"/>
    <mergeCell ref="F13:G13"/>
    <mergeCell ref="H13:J13"/>
    <mergeCell ref="A14:B14"/>
    <mergeCell ref="F14:G14"/>
    <mergeCell ref="H14:J14"/>
    <mergeCell ref="A11:B11"/>
    <mergeCell ref="F11:G11"/>
    <mergeCell ref="H11:J11"/>
    <mergeCell ref="A12:B12"/>
    <mergeCell ref="F12:G12"/>
    <mergeCell ref="H12:J12"/>
    <mergeCell ref="A9:B9"/>
    <mergeCell ref="F9:G9"/>
    <mergeCell ref="H9:J9"/>
    <mergeCell ref="A10:B10"/>
    <mergeCell ref="F10:G10"/>
    <mergeCell ref="H10:J10"/>
    <mergeCell ref="A7:B7"/>
    <mergeCell ref="F7:G7"/>
    <mergeCell ref="H7:J7"/>
    <mergeCell ref="A8:B8"/>
    <mergeCell ref="F8:G8"/>
    <mergeCell ref="H8:J8"/>
    <mergeCell ref="A1:L1"/>
    <mergeCell ref="G2:M2"/>
    <mergeCell ref="A4:B5"/>
    <mergeCell ref="C4:C5"/>
    <mergeCell ref="D4:D5"/>
    <mergeCell ref="E4:E5"/>
    <mergeCell ref="F4:I4"/>
    <mergeCell ref="F5:G5"/>
    <mergeCell ref="H5:J5"/>
  </mergeCells>
  <printOptions/>
  <pageMargins left="0.4" right="0" top="0.5" bottom="0.5" header="0.5" footer="0.5"/>
  <pageSetup horizontalDpi="600" verticalDpi="600" orientation="portrait" scale="95" r:id="rId1"/>
  <headerFooter alignWithMargins="0">
    <oddFooter>&amp;L&amp;C&amp;R</oddFooter>
  </headerFooter>
  <colBreaks count="1" manualBreakCount="1">
    <brk id="10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2:O545"/>
  <sheetViews>
    <sheetView showGridLines="0" tabSelected="1" view="pageBreakPreview" zoomScale="60" zoomScalePageLayoutView="0" workbookViewId="0" topLeftCell="A526">
      <selection activeCell="Q5" sqref="Q5"/>
    </sheetView>
  </sheetViews>
  <sheetFormatPr defaultColWidth="9.140625" defaultRowHeight="12.75"/>
  <cols>
    <col min="1" max="1" width="6.8515625" style="0" customWidth="1"/>
    <col min="2" max="2" width="2.00390625" style="0" customWidth="1"/>
    <col min="3" max="3" width="3.00390625" style="0" customWidth="1"/>
    <col min="4" max="5" width="5.140625" style="0" customWidth="1"/>
    <col min="6" max="6" width="44.57421875" style="10" customWidth="1"/>
    <col min="7" max="7" width="10.28125" style="0" customWidth="1"/>
    <col min="8" max="8" width="11.421875" style="0" customWidth="1"/>
    <col min="9" max="9" width="6.00390625" style="0" customWidth="1"/>
    <col min="10" max="10" width="6.28125" style="0" customWidth="1"/>
    <col min="11" max="11" width="9.28125" style="0" customWidth="1"/>
    <col min="12" max="12" width="3.421875" style="0" customWidth="1"/>
    <col min="13" max="13" width="0" style="0" hidden="1" customWidth="1"/>
    <col min="14" max="14" width="0.13671875" style="0" customWidth="1"/>
    <col min="15" max="15" width="0.2890625" style="0" customWidth="1"/>
  </cols>
  <sheetData>
    <row r="1" ht="3" customHeight="1"/>
    <row r="2" spans="1:15" ht="63" customHeight="1">
      <c r="A2" s="78" t="s">
        <v>421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</row>
    <row r="3" spans="10:14" ht="18" customHeight="1">
      <c r="J3" s="149" t="s">
        <v>435</v>
      </c>
      <c r="K3" s="68"/>
      <c r="L3" s="68"/>
      <c r="M3" s="68"/>
      <c r="N3" s="68"/>
    </row>
    <row r="4" spans="1:12" ht="18" customHeight="1">
      <c r="A4" s="82" t="s">
        <v>777</v>
      </c>
      <c r="B4" s="82" t="s">
        <v>778</v>
      </c>
      <c r="C4" s="83"/>
      <c r="D4" s="82" t="s">
        <v>779</v>
      </c>
      <c r="E4" s="82" t="s">
        <v>780</v>
      </c>
      <c r="F4" s="153" t="s">
        <v>422</v>
      </c>
      <c r="G4" s="82" t="s">
        <v>423</v>
      </c>
      <c r="H4" s="82" t="s">
        <v>424</v>
      </c>
      <c r="I4" s="82" t="s">
        <v>783</v>
      </c>
      <c r="J4" s="89"/>
      <c r="K4" s="89"/>
      <c r="L4" s="90"/>
    </row>
    <row r="5" spans="1:12" ht="34.5" customHeight="1">
      <c r="A5" s="88"/>
      <c r="B5" s="84"/>
      <c r="C5" s="85"/>
      <c r="D5" s="88"/>
      <c r="E5" s="88"/>
      <c r="F5" s="154"/>
      <c r="G5" s="88"/>
      <c r="H5" s="88"/>
      <c r="I5" s="82" t="s">
        <v>784</v>
      </c>
      <c r="J5" s="90"/>
      <c r="K5" s="82" t="s">
        <v>785</v>
      </c>
      <c r="L5" s="90"/>
    </row>
    <row r="6" spans="1:12" ht="15" customHeight="1">
      <c r="A6" s="4" t="s">
        <v>443</v>
      </c>
      <c r="B6" s="155" t="s">
        <v>444</v>
      </c>
      <c r="C6" s="123"/>
      <c r="D6" s="4" t="s">
        <v>445</v>
      </c>
      <c r="E6" s="4" t="s">
        <v>446</v>
      </c>
      <c r="F6" s="28" t="s">
        <v>447</v>
      </c>
      <c r="G6" s="4" t="s">
        <v>448</v>
      </c>
      <c r="H6" s="4" t="s">
        <v>786</v>
      </c>
      <c r="I6" s="155" t="s">
        <v>787</v>
      </c>
      <c r="J6" s="123"/>
      <c r="K6" s="185" t="s">
        <v>982</v>
      </c>
      <c r="L6" s="123"/>
    </row>
    <row r="7" spans="1:12" ht="42.75" customHeight="1">
      <c r="A7" s="16" t="s">
        <v>788</v>
      </c>
      <c r="B7" s="101" t="s">
        <v>789</v>
      </c>
      <c r="C7" s="102"/>
      <c r="D7" s="16" t="s">
        <v>775</v>
      </c>
      <c r="E7" s="16" t="s">
        <v>775</v>
      </c>
      <c r="F7" s="45" t="s">
        <v>790</v>
      </c>
      <c r="G7" s="16"/>
      <c r="H7" s="41">
        <f>I7+K7</f>
        <v>916644.74</v>
      </c>
      <c r="I7" s="186">
        <f>I8+I110+I128+I151+I258+I294+I337+I362+I441+I497+I539</f>
        <v>612153.64</v>
      </c>
      <c r="J7" s="104"/>
      <c r="K7" s="186">
        <f>K8+K110+K128+K151+K258+K294+K337+K362+K441+K497+K539</f>
        <v>304491.1</v>
      </c>
      <c r="L7" s="104"/>
    </row>
    <row r="8" spans="1:12" ht="63" customHeight="1">
      <c r="A8" s="49" t="s">
        <v>791</v>
      </c>
      <c r="B8" s="187" t="s">
        <v>443</v>
      </c>
      <c r="C8" s="188"/>
      <c r="D8" s="49" t="s">
        <v>792</v>
      </c>
      <c r="E8" s="49" t="s">
        <v>792</v>
      </c>
      <c r="F8" s="50" t="s">
        <v>793</v>
      </c>
      <c r="G8" s="49"/>
      <c r="H8" s="51">
        <f>I8+K8</f>
        <v>132986.474</v>
      </c>
      <c r="I8" s="189">
        <f>I9+I48+I51+I82+I84+I89+I102+I104</f>
        <v>132986.474</v>
      </c>
      <c r="J8" s="190"/>
      <c r="K8" s="189">
        <f>K9+K48+K51+K82+K84+K89+K102+K104</f>
        <v>0</v>
      </c>
      <c r="L8" s="190"/>
    </row>
    <row r="9" spans="1:12" s="43" customFormat="1" ht="50.25" customHeight="1">
      <c r="A9" s="19" t="s">
        <v>794</v>
      </c>
      <c r="B9" s="108" t="s">
        <v>443</v>
      </c>
      <c r="C9" s="109"/>
      <c r="D9" s="19" t="s">
        <v>443</v>
      </c>
      <c r="E9" s="19" t="s">
        <v>792</v>
      </c>
      <c r="F9" s="47" t="s">
        <v>795</v>
      </c>
      <c r="G9" s="19"/>
      <c r="H9" s="44">
        <f>I9+K9</f>
        <v>121177.274</v>
      </c>
      <c r="I9" s="191">
        <f>I10</f>
        <v>121177.274</v>
      </c>
      <c r="J9" s="111"/>
      <c r="K9" s="191">
        <f>SUM(K42:L47)</f>
        <v>0</v>
      </c>
      <c r="L9" s="111"/>
    </row>
    <row r="10" spans="1:12" ht="16.5" customHeight="1">
      <c r="A10" s="1" t="s">
        <v>796</v>
      </c>
      <c r="B10" s="122" t="s">
        <v>443</v>
      </c>
      <c r="C10" s="123"/>
      <c r="D10" s="1" t="s">
        <v>443</v>
      </c>
      <c r="E10" s="1" t="s">
        <v>443</v>
      </c>
      <c r="F10" s="48" t="s">
        <v>797</v>
      </c>
      <c r="G10" s="1"/>
      <c r="H10" s="42">
        <f>I10</f>
        <v>121177.274</v>
      </c>
      <c r="I10" s="192">
        <f>SUM(I11:J41)</f>
        <v>121177.274</v>
      </c>
      <c r="J10" s="125"/>
      <c r="K10" s="192">
        <v>0</v>
      </c>
      <c r="L10" s="125"/>
    </row>
    <row r="11" spans="1:12" ht="16.5" customHeight="1">
      <c r="A11" s="1"/>
      <c r="B11" s="122"/>
      <c r="C11" s="123"/>
      <c r="D11" s="1"/>
      <c r="E11" s="1"/>
      <c r="F11" s="48" t="s">
        <v>1234</v>
      </c>
      <c r="G11" s="1" t="s">
        <v>1233</v>
      </c>
      <c r="H11" s="42">
        <f aca="true" t="shared" si="0" ref="H11:H41">I11</f>
        <v>88467.228</v>
      </c>
      <c r="I11" s="192">
        <v>88467.228</v>
      </c>
      <c r="J11" s="125"/>
      <c r="K11" s="192">
        <v>0</v>
      </c>
      <c r="L11" s="125"/>
    </row>
    <row r="12" spans="1:12" ht="16.5" customHeight="1">
      <c r="A12" s="1"/>
      <c r="B12" s="122"/>
      <c r="C12" s="123"/>
      <c r="D12" s="1"/>
      <c r="E12" s="1"/>
      <c r="F12" s="48" t="s">
        <v>1236</v>
      </c>
      <c r="G12" s="1" t="s">
        <v>1235</v>
      </c>
      <c r="H12" s="42">
        <f t="shared" si="0"/>
        <v>11058.403</v>
      </c>
      <c r="I12" s="192">
        <v>11058.403</v>
      </c>
      <c r="J12" s="125"/>
      <c r="K12" s="192">
        <v>0</v>
      </c>
      <c r="L12" s="125"/>
    </row>
    <row r="13" spans="1:12" ht="16.5" customHeight="1">
      <c r="A13" s="1"/>
      <c r="B13" s="122"/>
      <c r="C13" s="123"/>
      <c r="D13" s="1"/>
      <c r="E13" s="1"/>
      <c r="F13" s="48" t="s">
        <v>1238</v>
      </c>
      <c r="G13" s="1" t="s">
        <v>1239</v>
      </c>
      <c r="H13" s="42">
        <f t="shared" si="0"/>
        <v>1862.595</v>
      </c>
      <c r="I13" s="192">
        <v>1862.595</v>
      </c>
      <c r="J13" s="125"/>
      <c r="K13" s="192">
        <v>0</v>
      </c>
      <c r="L13" s="125"/>
    </row>
    <row r="14" spans="1:12" ht="16.5" customHeight="1">
      <c r="A14" s="1"/>
      <c r="B14" s="122"/>
      <c r="C14" s="123"/>
      <c r="D14" s="1"/>
      <c r="E14" s="1"/>
      <c r="F14" s="48" t="s">
        <v>1247</v>
      </c>
      <c r="G14" s="1" t="s">
        <v>1246</v>
      </c>
      <c r="H14" s="42">
        <f t="shared" si="0"/>
        <v>0</v>
      </c>
      <c r="I14" s="192">
        <v>0</v>
      </c>
      <c r="J14" s="125"/>
      <c r="K14" s="192">
        <v>0</v>
      </c>
      <c r="L14" s="125"/>
    </row>
    <row r="15" spans="1:12" ht="16.5" customHeight="1">
      <c r="A15" s="1"/>
      <c r="B15" s="122"/>
      <c r="C15" s="123"/>
      <c r="D15" s="1"/>
      <c r="E15" s="1"/>
      <c r="F15" s="48" t="s">
        <v>1255</v>
      </c>
      <c r="G15" s="1" t="s">
        <v>1254</v>
      </c>
      <c r="H15" s="42">
        <f t="shared" si="0"/>
        <v>4167.55</v>
      </c>
      <c r="I15" s="192">
        <v>4167.55</v>
      </c>
      <c r="J15" s="125"/>
      <c r="K15" s="192">
        <v>0</v>
      </c>
      <c r="L15" s="125"/>
    </row>
    <row r="16" spans="1:12" ht="16.5" customHeight="1">
      <c r="A16" s="1"/>
      <c r="B16" s="122"/>
      <c r="C16" s="123"/>
      <c r="D16" s="1"/>
      <c r="E16" s="1"/>
      <c r="F16" s="48" t="s">
        <v>1257</v>
      </c>
      <c r="G16" s="1" t="s">
        <v>1256</v>
      </c>
      <c r="H16" s="42">
        <f t="shared" si="0"/>
        <v>414.499</v>
      </c>
      <c r="I16" s="192">
        <v>414.499</v>
      </c>
      <c r="J16" s="125"/>
      <c r="K16" s="192">
        <v>0</v>
      </c>
      <c r="L16" s="125"/>
    </row>
    <row r="17" spans="1:12" ht="16.5" customHeight="1">
      <c r="A17" s="1"/>
      <c r="B17" s="122"/>
      <c r="C17" s="123"/>
      <c r="D17" s="1"/>
      <c r="E17" s="1"/>
      <c r="F17" s="48" t="s">
        <v>1259</v>
      </c>
      <c r="G17" s="1" t="s">
        <v>1258</v>
      </c>
      <c r="H17" s="42">
        <f t="shared" si="0"/>
        <v>2106.434</v>
      </c>
      <c r="I17" s="192">
        <v>2106.434</v>
      </c>
      <c r="J17" s="125"/>
      <c r="K17" s="192">
        <v>0</v>
      </c>
      <c r="L17" s="125"/>
    </row>
    <row r="18" spans="1:12" ht="16.5" customHeight="1">
      <c r="A18" s="1"/>
      <c r="B18" s="122"/>
      <c r="C18" s="123"/>
      <c r="D18" s="1"/>
      <c r="E18" s="1"/>
      <c r="F18" s="48" t="s">
        <v>1261</v>
      </c>
      <c r="G18" s="1" t="s">
        <v>1260</v>
      </c>
      <c r="H18" s="42">
        <f t="shared" si="0"/>
        <v>650</v>
      </c>
      <c r="I18" s="192">
        <v>650</v>
      </c>
      <c r="J18" s="125"/>
      <c r="K18" s="192">
        <v>0</v>
      </c>
      <c r="L18" s="125"/>
    </row>
    <row r="19" spans="1:12" ht="16.5" customHeight="1">
      <c r="A19" s="1"/>
      <c r="B19" s="122"/>
      <c r="C19" s="123"/>
      <c r="D19" s="1"/>
      <c r="E19" s="1"/>
      <c r="F19" s="48" t="s">
        <v>1263</v>
      </c>
      <c r="G19" s="1" t="s">
        <v>1262</v>
      </c>
      <c r="H19" s="42">
        <f t="shared" si="0"/>
        <v>300</v>
      </c>
      <c r="I19" s="192">
        <v>300</v>
      </c>
      <c r="J19" s="125"/>
      <c r="K19" s="192">
        <v>0</v>
      </c>
      <c r="L19" s="125"/>
    </row>
    <row r="20" spans="1:12" ht="16.5" customHeight="1">
      <c r="A20" s="1"/>
      <c r="B20" s="122"/>
      <c r="C20" s="123"/>
      <c r="D20" s="1"/>
      <c r="E20" s="1"/>
      <c r="F20" s="48" t="s">
        <v>1265</v>
      </c>
      <c r="G20" s="1" t="s">
        <v>1264</v>
      </c>
      <c r="H20" s="42">
        <f t="shared" si="0"/>
        <v>0</v>
      </c>
      <c r="I20" s="192">
        <v>0</v>
      </c>
      <c r="J20" s="125"/>
      <c r="K20" s="192">
        <v>0</v>
      </c>
      <c r="L20" s="125"/>
    </row>
    <row r="21" spans="1:12" ht="16.5" customHeight="1">
      <c r="A21" s="1"/>
      <c r="B21" s="122"/>
      <c r="C21" s="123"/>
      <c r="D21" s="1"/>
      <c r="E21" s="1"/>
      <c r="F21" s="48" t="s">
        <v>1269</v>
      </c>
      <c r="G21" s="1" t="s">
        <v>1268</v>
      </c>
      <c r="H21" s="42">
        <f t="shared" si="0"/>
        <v>850</v>
      </c>
      <c r="I21" s="192">
        <v>850</v>
      </c>
      <c r="J21" s="125"/>
      <c r="K21" s="192">
        <v>0</v>
      </c>
      <c r="L21" s="125"/>
    </row>
    <row r="22" spans="1:12" ht="16.5" customHeight="1">
      <c r="A22" s="1"/>
      <c r="B22" s="122"/>
      <c r="C22" s="123"/>
      <c r="D22" s="1"/>
      <c r="E22" s="1"/>
      <c r="F22" s="48" t="s">
        <v>1271</v>
      </c>
      <c r="G22" s="1" t="s">
        <v>1270</v>
      </c>
      <c r="H22" s="42">
        <f t="shared" si="0"/>
        <v>1000</v>
      </c>
      <c r="I22" s="192">
        <v>1000</v>
      </c>
      <c r="J22" s="125"/>
      <c r="K22" s="192">
        <v>0</v>
      </c>
      <c r="L22" s="125"/>
    </row>
    <row r="23" spans="1:12" ht="16.5" customHeight="1">
      <c r="A23" s="1"/>
      <c r="B23" s="122"/>
      <c r="C23" s="123"/>
      <c r="D23" s="1"/>
      <c r="E23" s="1"/>
      <c r="F23" s="48" t="s">
        <v>1273</v>
      </c>
      <c r="G23" s="1" t="s">
        <v>1274</v>
      </c>
      <c r="H23" s="42">
        <f t="shared" si="0"/>
        <v>1500</v>
      </c>
      <c r="I23" s="192">
        <v>1500</v>
      </c>
      <c r="J23" s="125"/>
      <c r="K23" s="192">
        <v>0</v>
      </c>
      <c r="L23" s="125"/>
    </row>
    <row r="24" spans="1:12" ht="16.5" customHeight="1">
      <c r="A24" s="1"/>
      <c r="B24" s="122"/>
      <c r="C24" s="123"/>
      <c r="D24" s="1"/>
      <c r="E24" s="1"/>
      <c r="F24" s="48" t="s">
        <v>1280</v>
      </c>
      <c r="G24" s="1" t="s">
        <v>1279</v>
      </c>
      <c r="H24" s="42">
        <f t="shared" si="0"/>
        <v>0</v>
      </c>
      <c r="I24" s="192">
        <v>0</v>
      </c>
      <c r="J24" s="125"/>
      <c r="K24" s="192">
        <v>0</v>
      </c>
      <c r="L24" s="125"/>
    </row>
    <row r="25" spans="1:12" ht="16.5" customHeight="1">
      <c r="A25" s="1"/>
      <c r="B25" s="122"/>
      <c r="C25" s="123"/>
      <c r="D25" s="1"/>
      <c r="E25" s="1"/>
      <c r="F25" s="48" t="s">
        <v>1282</v>
      </c>
      <c r="G25" s="1" t="s">
        <v>1281</v>
      </c>
      <c r="H25" s="42">
        <f t="shared" si="0"/>
        <v>360</v>
      </c>
      <c r="I25" s="192">
        <v>360</v>
      </c>
      <c r="J25" s="125"/>
      <c r="K25" s="192">
        <v>0</v>
      </c>
      <c r="L25" s="125"/>
    </row>
    <row r="26" spans="1:12" ht="16.5" customHeight="1">
      <c r="A26" s="1"/>
      <c r="B26" s="122"/>
      <c r="C26" s="123"/>
      <c r="D26" s="1"/>
      <c r="E26" s="1"/>
      <c r="F26" s="48" t="s">
        <v>1284</v>
      </c>
      <c r="G26" s="1" t="s">
        <v>1283</v>
      </c>
      <c r="H26" s="42">
        <f t="shared" si="0"/>
        <v>0</v>
      </c>
      <c r="I26" s="192">
        <v>0</v>
      </c>
      <c r="J26" s="125"/>
      <c r="K26" s="192">
        <v>0</v>
      </c>
      <c r="L26" s="125"/>
    </row>
    <row r="27" spans="1:12" ht="16.5" customHeight="1">
      <c r="A27" s="1"/>
      <c r="B27" s="122"/>
      <c r="C27" s="123"/>
      <c r="D27" s="1"/>
      <c r="E27" s="1"/>
      <c r="F27" s="48" t="s">
        <v>1290</v>
      </c>
      <c r="G27" s="1" t="s">
        <v>1289</v>
      </c>
      <c r="H27" s="42">
        <f t="shared" si="0"/>
        <v>0</v>
      </c>
      <c r="I27" s="192">
        <v>0</v>
      </c>
      <c r="J27" s="125"/>
      <c r="K27" s="192">
        <v>0</v>
      </c>
      <c r="L27" s="125"/>
    </row>
    <row r="28" spans="1:12" ht="16.5" customHeight="1">
      <c r="A28" s="1"/>
      <c r="B28" s="122"/>
      <c r="C28" s="123"/>
      <c r="D28" s="1"/>
      <c r="E28" s="1"/>
      <c r="F28" s="48" t="s">
        <v>1292</v>
      </c>
      <c r="G28" s="1" t="s">
        <v>1293</v>
      </c>
      <c r="H28" s="42">
        <f t="shared" si="0"/>
        <v>0</v>
      </c>
      <c r="I28" s="192">
        <v>0</v>
      </c>
      <c r="J28" s="125"/>
      <c r="K28" s="192">
        <v>0</v>
      </c>
      <c r="L28" s="125"/>
    </row>
    <row r="29" spans="1:12" ht="16.5" customHeight="1">
      <c r="A29" s="1"/>
      <c r="B29" s="122"/>
      <c r="C29" s="123"/>
      <c r="D29" s="1"/>
      <c r="E29" s="1"/>
      <c r="F29" s="48" t="s">
        <v>1297</v>
      </c>
      <c r="G29" s="1" t="s">
        <v>1296</v>
      </c>
      <c r="H29" s="42">
        <f t="shared" si="0"/>
        <v>174.808</v>
      </c>
      <c r="I29" s="192">
        <v>174.808</v>
      </c>
      <c r="J29" s="125"/>
      <c r="K29" s="192">
        <v>0</v>
      </c>
      <c r="L29" s="125"/>
    </row>
    <row r="30" spans="1:12" ht="16.5" customHeight="1">
      <c r="A30" s="1"/>
      <c r="B30" s="122"/>
      <c r="C30" s="123"/>
      <c r="D30" s="1"/>
      <c r="E30" s="1"/>
      <c r="F30" s="48" t="s">
        <v>1301</v>
      </c>
      <c r="G30" s="1" t="s">
        <v>1300</v>
      </c>
      <c r="H30" s="42">
        <f t="shared" si="0"/>
        <v>915</v>
      </c>
      <c r="I30" s="192">
        <v>915</v>
      </c>
      <c r="J30" s="125"/>
      <c r="K30" s="192">
        <v>0</v>
      </c>
      <c r="L30" s="125"/>
    </row>
    <row r="31" spans="1:12" ht="16.5" customHeight="1">
      <c r="A31" s="1"/>
      <c r="B31" s="122"/>
      <c r="C31" s="123"/>
      <c r="D31" s="1"/>
      <c r="E31" s="1"/>
      <c r="F31" s="48" t="s">
        <v>1303</v>
      </c>
      <c r="G31" s="1" t="s">
        <v>1302</v>
      </c>
      <c r="H31" s="42">
        <f t="shared" si="0"/>
        <v>1898.769</v>
      </c>
      <c r="I31" s="192">
        <v>1898.769</v>
      </c>
      <c r="J31" s="125"/>
      <c r="K31" s="192">
        <v>0</v>
      </c>
      <c r="L31" s="125"/>
    </row>
    <row r="32" spans="1:12" ht="16.5" customHeight="1">
      <c r="A32" s="1"/>
      <c r="B32" s="122"/>
      <c r="C32" s="123"/>
      <c r="D32" s="1"/>
      <c r="E32" s="1"/>
      <c r="F32" s="48" t="s">
        <v>1307</v>
      </c>
      <c r="G32" s="1" t="s">
        <v>1306</v>
      </c>
      <c r="H32" s="42">
        <f t="shared" si="0"/>
        <v>608.784</v>
      </c>
      <c r="I32" s="192">
        <v>608.784</v>
      </c>
      <c r="J32" s="125"/>
      <c r="K32" s="192">
        <v>0</v>
      </c>
      <c r="L32" s="125"/>
    </row>
    <row r="33" spans="1:12" ht="16.5" customHeight="1">
      <c r="A33" s="1"/>
      <c r="B33" s="122"/>
      <c r="C33" s="123"/>
      <c r="D33" s="1"/>
      <c r="E33" s="1"/>
      <c r="F33" s="48" t="s">
        <v>1313</v>
      </c>
      <c r="G33" s="1" t="s">
        <v>1312</v>
      </c>
      <c r="H33" s="42">
        <f t="shared" si="0"/>
        <v>3534.72</v>
      </c>
      <c r="I33" s="192">
        <v>3534.72</v>
      </c>
      <c r="J33" s="125"/>
      <c r="K33" s="192">
        <v>0</v>
      </c>
      <c r="L33" s="125"/>
    </row>
    <row r="34" spans="1:12" ht="16.5" customHeight="1">
      <c r="A34" s="1"/>
      <c r="B34" s="122"/>
      <c r="C34" s="123"/>
      <c r="D34" s="1"/>
      <c r="E34" s="1"/>
      <c r="F34" s="48" t="s">
        <v>12</v>
      </c>
      <c r="G34" s="1" t="s">
        <v>11</v>
      </c>
      <c r="H34" s="42">
        <f t="shared" si="0"/>
        <v>423.418</v>
      </c>
      <c r="I34" s="192">
        <v>423.418</v>
      </c>
      <c r="J34" s="125"/>
      <c r="K34" s="192">
        <v>0</v>
      </c>
      <c r="L34" s="125"/>
    </row>
    <row r="35" spans="1:12" ht="16.5" customHeight="1">
      <c r="A35" s="1"/>
      <c r="B35" s="122"/>
      <c r="C35" s="123"/>
      <c r="D35" s="1"/>
      <c r="E35" s="1"/>
      <c r="F35" s="48" t="s">
        <v>14</v>
      </c>
      <c r="G35" s="1" t="s">
        <v>13</v>
      </c>
      <c r="H35" s="42">
        <f t="shared" si="0"/>
        <v>179.465</v>
      </c>
      <c r="I35" s="192">
        <v>179.465</v>
      </c>
      <c r="J35" s="125"/>
      <c r="K35" s="192">
        <v>0</v>
      </c>
      <c r="L35" s="125"/>
    </row>
    <row r="36" spans="1:12" ht="16.5" customHeight="1">
      <c r="A36" s="1"/>
      <c r="B36" s="122"/>
      <c r="C36" s="123"/>
      <c r="D36" s="1"/>
      <c r="E36" s="1"/>
      <c r="F36" s="48" t="s">
        <v>16</v>
      </c>
      <c r="G36" s="1" t="s">
        <v>17</v>
      </c>
      <c r="H36" s="42">
        <f t="shared" si="0"/>
        <v>405.601</v>
      </c>
      <c r="I36" s="192">
        <v>405.601</v>
      </c>
      <c r="J36" s="125"/>
      <c r="K36" s="192">
        <v>0</v>
      </c>
      <c r="L36" s="125"/>
    </row>
    <row r="37" spans="1:12" ht="16.5" customHeight="1">
      <c r="A37" s="1"/>
      <c r="B37" s="122"/>
      <c r="C37" s="123"/>
      <c r="D37" s="1"/>
      <c r="E37" s="1"/>
      <c r="F37" s="48" t="s">
        <v>73</v>
      </c>
      <c r="G37" s="1" t="s">
        <v>74</v>
      </c>
      <c r="H37" s="42">
        <f t="shared" si="0"/>
        <v>0</v>
      </c>
      <c r="I37" s="192">
        <v>0</v>
      </c>
      <c r="J37" s="125"/>
      <c r="K37" s="192">
        <v>0</v>
      </c>
      <c r="L37" s="125"/>
    </row>
    <row r="38" spans="1:12" ht="16.5" customHeight="1">
      <c r="A38" s="1"/>
      <c r="B38" s="122"/>
      <c r="C38" s="123"/>
      <c r="D38" s="1"/>
      <c r="E38" s="1"/>
      <c r="F38" s="48" t="s">
        <v>78</v>
      </c>
      <c r="G38" s="1" t="s">
        <v>79</v>
      </c>
      <c r="H38" s="42">
        <f>I38</f>
        <v>0</v>
      </c>
      <c r="I38" s="192">
        <v>0</v>
      </c>
      <c r="J38" s="125"/>
      <c r="K38" s="192">
        <v>0</v>
      </c>
      <c r="L38" s="125"/>
    </row>
    <row r="39" spans="1:12" ht="16.5" customHeight="1">
      <c r="A39" s="1"/>
      <c r="B39" s="122"/>
      <c r="C39" s="123"/>
      <c r="D39" s="1"/>
      <c r="E39" s="1"/>
      <c r="F39" s="48" t="s">
        <v>157</v>
      </c>
      <c r="G39" s="1" t="s">
        <v>158</v>
      </c>
      <c r="H39" s="42">
        <f t="shared" si="0"/>
        <v>50</v>
      </c>
      <c r="I39" s="192">
        <v>50</v>
      </c>
      <c r="J39" s="125"/>
      <c r="K39" s="192">
        <v>0</v>
      </c>
      <c r="L39" s="125"/>
    </row>
    <row r="40" spans="1:12" ht="16.5" customHeight="1">
      <c r="A40" s="1"/>
      <c r="B40" s="122"/>
      <c r="C40" s="123"/>
      <c r="D40" s="1"/>
      <c r="E40" s="1"/>
      <c r="F40" s="48" t="s">
        <v>160</v>
      </c>
      <c r="G40" s="1" t="s">
        <v>161</v>
      </c>
      <c r="H40" s="42">
        <f t="shared" si="0"/>
        <v>250</v>
      </c>
      <c r="I40" s="192">
        <v>250</v>
      </c>
      <c r="J40" s="125"/>
      <c r="K40" s="192">
        <v>0</v>
      </c>
      <c r="L40" s="125"/>
    </row>
    <row r="41" spans="1:12" ht="16.5" customHeight="1">
      <c r="A41" s="1"/>
      <c r="B41" s="122"/>
      <c r="C41" s="123"/>
      <c r="D41" s="1"/>
      <c r="E41" s="1"/>
      <c r="F41" s="48" t="s">
        <v>180</v>
      </c>
      <c r="G41" s="1" t="s">
        <v>181</v>
      </c>
      <c r="H41" s="42">
        <f t="shared" si="0"/>
        <v>0</v>
      </c>
      <c r="I41" s="192">
        <v>0</v>
      </c>
      <c r="J41" s="125"/>
      <c r="K41" s="192">
        <v>0</v>
      </c>
      <c r="L41" s="125"/>
    </row>
    <row r="42" spans="1:12" ht="16.5" customHeight="1">
      <c r="A42" s="1"/>
      <c r="B42" s="122"/>
      <c r="C42" s="123"/>
      <c r="D42" s="1"/>
      <c r="E42" s="1"/>
      <c r="F42" s="48" t="s">
        <v>207</v>
      </c>
      <c r="G42" s="1" t="s">
        <v>206</v>
      </c>
      <c r="H42" s="42">
        <v>0</v>
      </c>
      <c r="I42" s="192">
        <v>0</v>
      </c>
      <c r="J42" s="125"/>
      <c r="K42" s="192">
        <v>0</v>
      </c>
      <c r="L42" s="125"/>
    </row>
    <row r="43" spans="1:12" ht="16.5" customHeight="1">
      <c r="A43" s="1"/>
      <c r="B43" s="122"/>
      <c r="C43" s="123"/>
      <c r="D43" s="1"/>
      <c r="E43" s="1"/>
      <c r="F43" s="48" t="s">
        <v>211</v>
      </c>
      <c r="G43" s="1" t="s">
        <v>210</v>
      </c>
      <c r="H43" s="42">
        <v>0</v>
      </c>
      <c r="I43" s="192">
        <v>0</v>
      </c>
      <c r="J43" s="125"/>
      <c r="K43" s="192">
        <v>0</v>
      </c>
      <c r="L43" s="125"/>
    </row>
    <row r="44" spans="1:12" ht="16.5" customHeight="1">
      <c r="A44" s="1"/>
      <c r="B44" s="122"/>
      <c r="C44" s="123"/>
      <c r="D44" s="1"/>
      <c r="E44" s="1"/>
      <c r="F44" s="48" t="s">
        <v>213</v>
      </c>
      <c r="G44" s="1" t="s">
        <v>212</v>
      </c>
      <c r="H44" s="42">
        <v>0</v>
      </c>
      <c r="I44" s="192">
        <v>0</v>
      </c>
      <c r="J44" s="125"/>
      <c r="K44" s="192">
        <v>0</v>
      </c>
      <c r="L44" s="125"/>
    </row>
    <row r="45" spans="1:12" ht="16.5" customHeight="1">
      <c r="A45" s="1"/>
      <c r="B45" s="122"/>
      <c r="C45" s="123"/>
      <c r="D45" s="1"/>
      <c r="E45" s="1"/>
      <c r="F45" s="48" t="s">
        <v>215</v>
      </c>
      <c r="G45" s="1" t="s">
        <v>216</v>
      </c>
      <c r="H45" s="42">
        <v>0</v>
      </c>
      <c r="I45" s="192">
        <v>0</v>
      </c>
      <c r="J45" s="125"/>
      <c r="K45" s="192">
        <v>0</v>
      </c>
      <c r="L45" s="125"/>
    </row>
    <row r="46" spans="1:12" ht="16.5" customHeight="1">
      <c r="A46" s="1"/>
      <c r="B46" s="122"/>
      <c r="C46" s="123"/>
      <c r="D46" s="1"/>
      <c r="E46" s="1"/>
      <c r="F46" s="48" t="s">
        <v>222</v>
      </c>
      <c r="G46" s="1" t="s">
        <v>221</v>
      </c>
      <c r="H46" s="42">
        <v>0</v>
      </c>
      <c r="I46" s="192">
        <v>0</v>
      </c>
      <c r="J46" s="125"/>
      <c r="K46" s="192">
        <v>0</v>
      </c>
      <c r="L46" s="125"/>
    </row>
    <row r="47" spans="1:12" ht="16.5" customHeight="1">
      <c r="A47" s="1"/>
      <c r="B47" s="122"/>
      <c r="C47" s="123"/>
      <c r="D47" s="1"/>
      <c r="E47" s="1"/>
      <c r="F47" s="48" t="s">
        <v>226</v>
      </c>
      <c r="G47" s="1" t="s">
        <v>225</v>
      </c>
      <c r="H47" s="42">
        <v>0</v>
      </c>
      <c r="I47" s="192">
        <v>0</v>
      </c>
      <c r="J47" s="125"/>
      <c r="K47" s="192">
        <v>0</v>
      </c>
      <c r="L47" s="125"/>
    </row>
    <row r="48" spans="1:12" ht="16.5" customHeight="1">
      <c r="A48" s="19" t="s">
        <v>802</v>
      </c>
      <c r="B48" s="108" t="s">
        <v>443</v>
      </c>
      <c r="C48" s="109"/>
      <c r="D48" s="19" t="s">
        <v>444</v>
      </c>
      <c r="E48" s="19" t="s">
        <v>792</v>
      </c>
      <c r="F48" s="47" t="s">
        <v>803</v>
      </c>
      <c r="G48" s="19"/>
      <c r="H48" s="44">
        <v>0</v>
      </c>
      <c r="I48" s="191">
        <v>0</v>
      </c>
      <c r="J48" s="111"/>
      <c r="K48" s="191">
        <v>0</v>
      </c>
      <c r="L48" s="111"/>
    </row>
    <row r="49" spans="1:12" ht="16.5" customHeight="1">
      <c r="A49" s="1" t="s">
        <v>804</v>
      </c>
      <c r="B49" s="122" t="s">
        <v>443</v>
      </c>
      <c r="C49" s="123"/>
      <c r="D49" s="1" t="s">
        <v>444</v>
      </c>
      <c r="E49" s="1" t="s">
        <v>443</v>
      </c>
      <c r="F49" s="48" t="s">
        <v>805</v>
      </c>
      <c r="G49" s="1"/>
      <c r="H49" s="42">
        <v>0</v>
      </c>
      <c r="I49" s="192">
        <v>0</v>
      </c>
      <c r="J49" s="125"/>
      <c r="K49" s="192">
        <v>0</v>
      </c>
      <c r="L49" s="125"/>
    </row>
    <row r="50" spans="1:12" ht="16.5" customHeight="1">
      <c r="A50" s="1" t="s">
        <v>806</v>
      </c>
      <c r="B50" s="122" t="s">
        <v>443</v>
      </c>
      <c r="C50" s="123"/>
      <c r="D50" s="1" t="s">
        <v>444</v>
      </c>
      <c r="E50" s="1" t="s">
        <v>444</v>
      </c>
      <c r="F50" s="48" t="s">
        <v>807</v>
      </c>
      <c r="G50" s="1"/>
      <c r="H50" s="42">
        <v>0</v>
      </c>
      <c r="I50" s="192">
        <v>0</v>
      </c>
      <c r="J50" s="125"/>
      <c r="K50" s="192">
        <v>0</v>
      </c>
      <c r="L50" s="125"/>
    </row>
    <row r="51" spans="1:12" ht="16.5" customHeight="1">
      <c r="A51" s="19" t="s">
        <v>808</v>
      </c>
      <c r="B51" s="108" t="s">
        <v>443</v>
      </c>
      <c r="C51" s="109"/>
      <c r="D51" s="19" t="s">
        <v>445</v>
      </c>
      <c r="E51" s="19" t="s">
        <v>792</v>
      </c>
      <c r="F51" s="47" t="s">
        <v>809</v>
      </c>
      <c r="G51" s="19"/>
      <c r="H51" s="44">
        <f>I51</f>
        <v>8759.2</v>
      </c>
      <c r="I51" s="191">
        <f>I52+I62</f>
        <v>8759.2</v>
      </c>
      <c r="J51" s="111"/>
      <c r="K51" s="191">
        <v>0</v>
      </c>
      <c r="L51" s="111"/>
    </row>
    <row r="52" spans="1:12" ht="16.5" customHeight="1">
      <c r="A52" s="1" t="s">
        <v>810</v>
      </c>
      <c r="B52" s="122" t="s">
        <v>443</v>
      </c>
      <c r="C52" s="123"/>
      <c r="D52" s="1" t="s">
        <v>445</v>
      </c>
      <c r="E52" s="1" t="s">
        <v>443</v>
      </c>
      <c r="F52" s="48" t="s">
        <v>811</v>
      </c>
      <c r="G52" s="1"/>
      <c r="H52" s="42">
        <f>I52</f>
        <v>2227.2</v>
      </c>
      <c r="I52" s="192">
        <f>SUM(I53:J60)</f>
        <v>2227.2</v>
      </c>
      <c r="J52" s="125"/>
      <c r="K52" s="192">
        <v>0</v>
      </c>
      <c r="L52" s="125"/>
    </row>
    <row r="53" spans="1:12" ht="16.5" customHeight="1">
      <c r="A53" s="1"/>
      <c r="B53" s="122"/>
      <c r="C53" s="123"/>
      <c r="D53" s="1"/>
      <c r="E53" s="1"/>
      <c r="F53" s="48" t="s">
        <v>1234</v>
      </c>
      <c r="G53" s="1" t="s">
        <v>1233</v>
      </c>
      <c r="H53" s="42">
        <f aca="true" t="shared" si="1" ref="H53:H60">I53</f>
        <v>2227.2</v>
      </c>
      <c r="I53" s="192">
        <v>2227.2</v>
      </c>
      <c r="J53" s="125"/>
      <c r="K53" s="192">
        <v>0</v>
      </c>
      <c r="L53" s="125"/>
    </row>
    <row r="54" spans="1:12" ht="16.5" customHeight="1">
      <c r="A54" s="1"/>
      <c r="B54" s="122"/>
      <c r="C54" s="123"/>
      <c r="D54" s="1"/>
      <c r="E54" s="1"/>
      <c r="F54" s="48" t="s">
        <v>1255</v>
      </c>
      <c r="G54" s="1" t="s">
        <v>1254</v>
      </c>
      <c r="H54" s="42">
        <f t="shared" si="1"/>
        <v>0</v>
      </c>
      <c r="I54" s="192">
        <v>0</v>
      </c>
      <c r="J54" s="125"/>
      <c r="K54" s="192">
        <v>0</v>
      </c>
      <c r="L54" s="125"/>
    </row>
    <row r="55" spans="1:12" ht="16.5" customHeight="1">
      <c r="A55" s="1"/>
      <c r="B55" s="122"/>
      <c r="C55" s="123"/>
      <c r="D55" s="1"/>
      <c r="E55" s="1"/>
      <c r="F55" s="48" t="s">
        <v>1259</v>
      </c>
      <c r="G55" s="1" t="s">
        <v>1258</v>
      </c>
      <c r="H55" s="42">
        <f t="shared" si="1"/>
        <v>0</v>
      </c>
      <c r="I55" s="192">
        <v>0</v>
      </c>
      <c r="J55" s="125"/>
      <c r="K55" s="192">
        <v>0</v>
      </c>
      <c r="L55" s="125"/>
    </row>
    <row r="56" spans="1:12" ht="16.5" customHeight="1">
      <c r="A56" s="1"/>
      <c r="B56" s="122"/>
      <c r="C56" s="123"/>
      <c r="D56" s="1"/>
      <c r="E56" s="1"/>
      <c r="F56" s="48" t="s">
        <v>1265</v>
      </c>
      <c r="G56" s="1" t="s">
        <v>1264</v>
      </c>
      <c r="H56" s="42">
        <f t="shared" si="1"/>
        <v>0</v>
      </c>
      <c r="I56" s="192">
        <v>0</v>
      </c>
      <c r="J56" s="125"/>
      <c r="K56" s="192">
        <v>0</v>
      </c>
      <c r="L56" s="125"/>
    </row>
    <row r="57" spans="1:12" ht="16.5" customHeight="1">
      <c r="A57" s="1"/>
      <c r="B57" s="122"/>
      <c r="C57" s="123"/>
      <c r="D57" s="1"/>
      <c r="E57" s="1"/>
      <c r="F57" s="48" t="s">
        <v>1269</v>
      </c>
      <c r="G57" s="1" t="s">
        <v>1268</v>
      </c>
      <c r="H57" s="42">
        <f t="shared" si="1"/>
        <v>0</v>
      </c>
      <c r="I57" s="192">
        <v>0</v>
      </c>
      <c r="J57" s="125"/>
      <c r="K57" s="192">
        <v>0</v>
      </c>
      <c r="L57" s="125"/>
    </row>
    <row r="58" spans="1:12" ht="16.5" customHeight="1">
      <c r="A58" s="1"/>
      <c r="B58" s="122"/>
      <c r="C58" s="123"/>
      <c r="D58" s="1"/>
      <c r="E58" s="1"/>
      <c r="F58" s="48" t="s">
        <v>1297</v>
      </c>
      <c r="G58" s="1" t="s">
        <v>1296</v>
      </c>
      <c r="H58" s="42">
        <f t="shared" si="1"/>
        <v>0</v>
      </c>
      <c r="I58" s="192">
        <v>0</v>
      </c>
      <c r="J58" s="125"/>
      <c r="K58" s="192">
        <v>0</v>
      </c>
      <c r="L58" s="125"/>
    </row>
    <row r="59" spans="1:12" ht="16.5" customHeight="1">
      <c r="A59" s="1"/>
      <c r="B59" s="122"/>
      <c r="C59" s="123"/>
      <c r="D59" s="1"/>
      <c r="E59" s="1"/>
      <c r="F59" s="48" t="s">
        <v>1303</v>
      </c>
      <c r="G59" s="1" t="s">
        <v>1302</v>
      </c>
      <c r="H59" s="42">
        <f t="shared" si="1"/>
        <v>0</v>
      </c>
      <c r="I59" s="192">
        <v>0</v>
      </c>
      <c r="J59" s="125"/>
      <c r="K59" s="192">
        <v>0</v>
      </c>
      <c r="L59" s="125"/>
    </row>
    <row r="60" spans="1:12" ht="16.5" customHeight="1">
      <c r="A60" s="1"/>
      <c r="B60" s="122"/>
      <c r="C60" s="123"/>
      <c r="D60" s="1"/>
      <c r="E60" s="1"/>
      <c r="F60" s="48" t="s">
        <v>1307</v>
      </c>
      <c r="G60" s="1" t="s">
        <v>1306</v>
      </c>
      <c r="H60" s="42">
        <f t="shared" si="1"/>
        <v>0</v>
      </c>
      <c r="I60" s="192">
        <v>0</v>
      </c>
      <c r="J60" s="125"/>
      <c r="K60" s="192">
        <v>0</v>
      </c>
      <c r="L60" s="125"/>
    </row>
    <row r="61" spans="1:12" ht="16.5" customHeight="1">
      <c r="A61" s="1" t="s">
        <v>812</v>
      </c>
      <c r="B61" s="122" t="s">
        <v>443</v>
      </c>
      <c r="C61" s="123"/>
      <c r="D61" s="1" t="s">
        <v>445</v>
      </c>
      <c r="E61" s="1" t="s">
        <v>444</v>
      </c>
      <c r="F61" s="48" t="s">
        <v>813</v>
      </c>
      <c r="G61" s="1"/>
      <c r="H61" s="42">
        <v>0</v>
      </c>
      <c r="I61" s="192">
        <v>0</v>
      </c>
      <c r="J61" s="125"/>
      <c r="K61" s="192">
        <v>0</v>
      </c>
      <c r="L61" s="125"/>
    </row>
    <row r="62" spans="1:12" ht="16.5" customHeight="1">
      <c r="A62" s="1" t="s">
        <v>814</v>
      </c>
      <c r="B62" s="122" t="s">
        <v>443</v>
      </c>
      <c r="C62" s="123"/>
      <c r="D62" s="1" t="s">
        <v>445</v>
      </c>
      <c r="E62" s="1" t="s">
        <v>445</v>
      </c>
      <c r="F62" s="48" t="s">
        <v>815</v>
      </c>
      <c r="G62" s="1"/>
      <c r="H62" s="42">
        <f>I62+K62</f>
        <v>6532</v>
      </c>
      <c r="I62" s="192">
        <f>SUM(I63:J79)</f>
        <v>6532</v>
      </c>
      <c r="J62" s="125"/>
      <c r="K62" s="192">
        <f>K80+K81</f>
        <v>0</v>
      </c>
      <c r="L62" s="125"/>
    </row>
    <row r="63" spans="1:12" ht="16.5" customHeight="1">
      <c r="A63" s="1"/>
      <c r="B63" s="122"/>
      <c r="C63" s="123"/>
      <c r="D63" s="1"/>
      <c r="E63" s="1"/>
      <c r="F63" s="48" t="s">
        <v>1234</v>
      </c>
      <c r="G63" s="1" t="s">
        <v>1233</v>
      </c>
      <c r="H63" s="42">
        <f aca="true" t="shared" si="2" ref="H63:H79">I63</f>
        <v>0</v>
      </c>
      <c r="I63" s="192">
        <v>0</v>
      </c>
      <c r="J63" s="125"/>
      <c r="K63" s="192">
        <v>0</v>
      </c>
      <c r="L63" s="125"/>
    </row>
    <row r="64" spans="1:12" ht="16.5" customHeight="1">
      <c r="A64" s="1"/>
      <c r="B64" s="122"/>
      <c r="C64" s="123"/>
      <c r="D64" s="1"/>
      <c r="E64" s="1"/>
      <c r="F64" s="48" t="s">
        <v>1247</v>
      </c>
      <c r="G64" s="1" t="s">
        <v>1246</v>
      </c>
      <c r="H64" s="42">
        <f t="shared" si="2"/>
        <v>0</v>
      </c>
      <c r="I64" s="192">
        <v>0</v>
      </c>
      <c r="J64" s="125"/>
      <c r="K64" s="192">
        <v>0</v>
      </c>
      <c r="L64" s="125"/>
    </row>
    <row r="65" spans="1:12" ht="16.5" customHeight="1">
      <c r="A65" s="1"/>
      <c r="B65" s="122"/>
      <c r="C65" s="123"/>
      <c r="D65" s="1"/>
      <c r="E65" s="1"/>
      <c r="F65" s="48" t="s">
        <v>1255</v>
      </c>
      <c r="G65" s="1" t="s">
        <v>1254</v>
      </c>
      <c r="H65" s="42">
        <f t="shared" si="2"/>
        <v>0</v>
      </c>
      <c r="I65" s="192">
        <v>0</v>
      </c>
      <c r="J65" s="125"/>
      <c r="K65" s="192">
        <v>0</v>
      </c>
      <c r="L65" s="125"/>
    </row>
    <row r="66" spans="1:12" ht="16.5" customHeight="1">
      <c r="A66" s="1"/>
      <c r="B66" s="122"/>
      <c r="C66" s="123"/>
      <c r="D66" s="1"/>
      <c r="E66" s="1"/>
      <c r="F66" s="48" t="s">
        <v>1259</v>
      </c>
      <c r="G66" s="1" t="s">
        <v>1258</v>
      </c>
      <c r="H66" s="42">
        <f t="shared" si="2"/>
        <v>0</v>
      </c>
      <c r="I66" s="192">
        <v>0</v>
      </c>
      <c r="J66" s="125"/>
      <c r="K66" s="192">
        <v>0</v>
      </c>
      <c r="L66" s="125"/>
    </row>
    <row r="67" spans="1:12" ht="16.5" customHeight="1">
      <c r="A67" s="1"/>
      <c r="B67" s="122"/>
      <c r="C67" s="123"/>
      <c r="D67" s="1"/>
      <c r="E67" s="1"/>
      <c r="F67" s="48" t="s">
        <v>1263</v>
      </c>
      <c r="G67" s="1" t="s">
        <v>1262</v>
      </c>
      <c r="H67" s="42">
        <f t="shared" si="2"/>
        <v>0</v>
      </c>
      <c r="I67" s="192">
        <v>0</v>
      </c>
      <c r="J67" s="125"/>
      <c r="K67" s="192">
        <v>0</v>
      </c>
      <c r="L67" s="125"/>
    </row>
    <row r="68" spans="1:12" ht="16.5" customHeight="1">
      <c r="A68" s="1"/>
      <c r="B68" s="122"/>
      <c r="C68" s="123"/>
      <c r="D68" s="1"/>
      <c r="E68" s="1"/>
      <c r="F68" s="48" t="s">
        <v>1265</v>
      </c>
      <c r="G68" s="1" t="s">
        <v>1264</v>
      </c>
      <c r="H68" s="42">
        <f t="shared" si="2"/>
        <v>0</v>
      </c>
      <c r="I68" s="192">
        <v>0</v>
      </c>
      <c r="J68" s="125"/>
      <c r="K68" s="192">
        <v>0</v>
      </c>
      <c r="L68" s="125"/>
    </row>
    <row r="69" spans="1:12" ht="16.5" customHeight="1">
      <c r="A69" s="1"/>
      <c r="B69" s="122"/>
      <c r="C69" s="123"/>
      <c r="D69" s="1"/>
      <c r="E69" s="1"/>
      <c r="F69" s="48" t="s">
        <v>1278</v>
      </c>
      <c r="G69" s="1" t="s">
        <v>1277</v>
      </c>
      <c r="H69" s="42">
        <f t="shared" si="2"/>
        <v>350</v>
      </c>
      <c r="I69" s="192">
        <v>350</v>
      </c>
      <c r="J69" s="125"/>
      <c r="K69" s="192">
        <v>0</v>
      </c>
      <c r="L69" s="125"/>
    </row>
    <row r="70" spans="1:12" ht="16.5" customHeight="1">
      <c r="A70" s="1"/>
      <c r="B70" s="122"/>
      <c r="C70" s="123"/>
      <c r="D70" s="1"/>
      <c r="E70" s="1"/>
      <c r="F70" s="48" t="s">
        <v>1280</v>
      </c>
      <c r="G70" s="1" t="s">
        <v>1279</v>
      </c>
      <c r="H70" s="42">
        <f t="shared" si="2"/>
        <v>1482</v>
      </c>
      <c r="I70" s="192">
        <v>1482</v>
      </c>
      <c r="J70" s="125"/>
      <c r="K70" s="192">
        <v>0</v>
      </c>
      <c r="L70" s="125"/>
    </row>
    <row r="71" spans="1:12" ht="16.5" customHeight="1">
      <c r="A71" s="1"/>
      <c r="B71" s="122"/>
      <c r="C71" s="123"/>
      <c r="D71" s="1"/>
      <c r="E71" s="1"/>
      <c r="F71" s="48" t="s">
        <v>1286</v>
      </c>
      <c r="G71" s="1" t="s">
        <v>1285</v>
      </c>
      <c r="H71" s="42">
        <f t="shared" si="2"/>
        <v>0</v>
      </c>
      <c r="I71" s="192">
        <v>0</v>
      </c>
      <c r="J71" s="125"/>
      <c r="K71" s="192">
        <v>0</v>
      </c>
      <c r="L71" s="125"/>
    </row>
    <row r="72" spans="1:12" ht="16.5" customHeight="1">
      <c r="A72" s="1"/>
      <c r="B72" s="122"/>
      <c r="C72" s="123"/>
      <c r="D72" s="1"/>
      <c r="E72" s="1"/>
      <c r="F72" s="48" t="s">
        <v>1288</v>
      </c>
      <c r="G72" s="1" t="s">
        <v>1287</v>
      </c>
      <c r="H72" s="42">
        <f t="shared" si="2"/>
        <v>250</v>
      </c>
      <c r="I72" s="192">
        <v>250</v>
      </c>
      <c r="J72" s="125"/>
      <c r="K72" s="192">
        <v>0</v>
      </c>
      <c r="L72" s="125"/>
    </row>
    <row r="73" spans="1:12" ht="16.5" customHeight="1">
      <c r="A73" s="1"/>
      <c r="B73" s="122"/>
      <c r="C73" s="123"/>
      <c r="D73" s="1"/>
      <c r="E73" s="1"/>
      <c r="F73" s="48" t="s">
        <v>1290</v>
      </c>
      <c r="G73" s="1" t="s">
        <v>1289</v>
      </c>
      <c r="H73" s="42">
        <f t="shared" si="2"/>
        <v>2200</v>
      </c>
      <c r="I73" s="192">
        <v>2200</v>
      </c>
      <c r="J73" s="125"/>
      <c r="K73" s="192">
        <v>0</v>
      </c>
      <c r="L73" s="125"/>
    </row>
    <row r="74" spans="1:12" ht="16.5" customHeight="1">
      <c r="A74" s="1"/>
      <c r="B74" s="122"/>
      <c r="C74" s="123"/>
      <c r="D74" s="1"/>
      <c r="E74" s="1"/>
      <c r="F74" s="48" t="s">
        <v>1292</v>
      </c>
      <c r="G74" s="1" t="s">
        <v>1293</v>
      </c>
      <c r="H74" s="42">
        <f t="shared" si="2"/>
        <v>750</v>
      </c>
      <c r="I74" s="192">
        <v>750</v>
      </c>
      <c r="J74" s="125"/>
      <c r="K74" s="192">
        <v>0</v>
      </c>
      <c r="L74" s="125"/>
    </row>
    <row r="75" spans="1:12" ht="16.5" customHeight="1">
      <c r="A75" s="1"/>
      <c r="B75" s="122"/>
      <c r="C75" s="123"/>
      <c r="D75" s="1"/>
      <c r="E75" s="1"/>
      <c r="F75" s="48" t="s">
        <v>1297</v>
      </c>
      <c r="G75" s="1" t="s">
        <v>1296</v>
      </c>
      <c r="H75" s="42">
        <f t="shared" si="2"/>
        <v>0</v>
      </c>
      <c r="I75" s="192">
        <v>0</v>
      </c>
      <c r="J75" s="125"/>
      <c r="K75" s="192">
        <v>0</v>
      </c>
      <c r="L75" s="125"/>
    </row>
    <row r="76" spans="1:12" ht="16.5" customHeight="1">
      <c r="A76" s="1"/>
      <c r="B76" s="122"/>
      <c r="C76" s="123"/>
      <c r="D76" s="1"/>
      <c r="E76" s="1"/>
      <c r="F76" s="48" t="s">
        <v>1303</v>
      </c>
      <c r="G76" s="1" t="s">
        <v>1302</v>
      </c>
      <c r="H76" s="42">
        <f t="shared" si="2"/>
        <v>0</v>
      </c>
      <c r="I76" s="192">
        <v>0</v>
      </c>
      <c r="J76" s="125"/>
      <c r="K76" s="192">
        <v>0</v>
      </c>
      <c r="L76" s="125"/>
    </row>
    <row r="77" spans="1:12" ht="16.5" customHeight="1">
      <c r="A77" s="1"/>
      <c r="B77" s="122"/>
      <c r="C77" s="123"/>
      <c r="D77" s="1"/>
      <c r="E77" s="1"/>
      <c r="F77" s="48" t="s">
        <v>1307</v>
      </c>
      <c r="G77" s="1" t="s">
        <v>1306</v>
      </c>
      <c r="H77" s="42">
        <f t="shared" si="2"/>
        <v>0</v>
      </c>
      <c r="I77" s="192">
        <v>0</v>
      </c>
      <c r="J77" s="125"/>
      <c r="K77" s="192">
        <v>0</v>
      </c>
      <c r="L77" s="125"/>
    </row>
    <row r="78" spans="1:12" ht="16.5" customHeight="1">
      <c r="A78" s="1"/>
      <c r="B78" s="122"/>
      <c r="C78" s="123"/>
      <c r="D78" s="1"/>
      <c r="E78" s="1"/>
      <c r="F78" s="48" t="s">
        <v>14</v>
      </c>
      <c r="G78" s="1" t="s">
        <v>13</v>
      </c>
      <c r="H78" s="42">
        <f t="shared" si="2"/>
        <v>750</v>
      </c>
      <c r="I78" s="192">
        <v>750</v>
      </c>
      <c r="J78" s="125"/>
      <c r="K78" s="192">
        <v>0</v>
      </c>
      <c r="L78" s="125"/>
    </row>
    <row r="79" spans="1:12" ht="16.5" customHeight="1">
      <c r="A79" s="1"/>
      <c r="B79" s="122"/>
      <c r="C79" s="123"/>
      <c r="D79" s="1"/>
      <c r="E79" s="1"/>
      <c r="F79" s="48" t="s">
        <v>16</v>
      </c>
      <c r="G79" s="1" t="s">
        <v>17</v>
      </c>
      <c r="H79" s="42">
        <f t="shared" si="2"/>
        <v>750</v>
      </c>
      <c r="I79" s="192">
        <v>750</v>
      </c>
      <c r="J79" s="125"/>
      <c r="K79" s="192">
        <v>0</v>
      </c>
      <c r="L79" s="125"/>
    </row>
    <row r="80" spans="1:12" ht="16.5" customHeight="1">
      <c r="A80" s="1"/>
      <c r="B80" s="122"/>
      <c r="C80" s="123"/>
      <c r="D80" s="1"/>
      <c r="E80" s="1"/>
      <c r="F80" s="48" t="s">
        <v>207</v>
      </c>
      <c r="G80" s="1" t="s">
        <v>206</v>
      </c>
      <c r="H80" s="42">
        <v>0</v>
      </c>
      <c r="I80" s="192">
        <v>0</v>
      </c>
      <c r="J80" s="125"/>
      <c r="K80" s="192">
        <v>0</v>
      </c>
      <c r="L80" s="125"/>
    </row>
    <row r="81" spans="1:12" ht="16.5" customHeight="1">
      <c r="A81" s="1"/>
      <c r="B81" s="122"/>
      <c r="C81" s="123"/>
      <c r="D81" s="1"/>
      <c r="E81" s="1"/>
      <c r="F81" s="48" t="s">
        <v>226</v>
      </c>
      <c r="G81" s="1" t="s">
        <v>225</v>
      </c>
      <c r="H81" s="42">
        <v>0</v>
      </c>
      <c r="I81" s="192">
        <v>0</v>
      </c>
      <c r="J81" s="125"/>
      <c r="K81" s="192">
        <v>0</v>
      </c>
      <c r="L81" s="125"/>
    </row>
    <row r="82" spans="1:12" ht="26.25" customHeight="1">
      <c r="A82" s="19" t="s">
        <v>816</v>
      </c>
      <c r="B82" s="108" t="s">
        <v>443</v>
      </c>
      <c r="C82" s="109"/>
      <c r="D82" s="19" t="s">
        <v>446</v>
      </c>
      <c r="E82" s="19" t="s">
        <v>792</v>
      </c>
      <c r="F82" s="47" t="s">
        <v>817</v>
      </c>
      <c r="G82" s="19"/>
      <c r="H82" s="44">
        <v>0</v>
      </c>
      <c r="I82" s="191">
        <v>0</v>
      </c>
      <c r="J82" s="111"/>
      <c r="K82" s="191">
        <v>0</v>
      </c>
      <c r="L82" s="111"/>
    </row>
    <row r="83" spans="1:12" ht="16.5" customHeight="1">
      <c r="A83" s="1" t="s">
        <v>818</v>
      </c>
      <c r="B83" s="122" t="s">
        <v>443</v>
      </c>
      <c r="C83" s="123"/>
      <c r="D83" s="1" t="s">
        <v>446</v>
      </c>
      <c r="E83" s="1" t="s">
        <v>443</v>
      </c>
      <c r="F83" s="48" t="s">
        <v>819</v>
      </c>
      <c r="G83" s="1"/>
      <c r="H83" s="42">
        <v>0</v>
      </c>
      <c r="I83" s="192">
        <v>0</v>
      </c>
      <c r="J83" s="125"/>
      <c r="K83" s="192">
        <v>0</v>
      </c>
      <c r="L83" s="125"/>
    </row>
    <row r="84" spans="1:12" ht="28.5" customHeight="1">
      <c r="A84" s="19" t="s">
        <v>820</v>
      </c>
      <c r="B84" s="108" t="s">
        <v>443</v>
      </c>
      <c r="C84" s="109"/>
      <c r="D84" s="19" t="s">
        <v>447</v>
      </c>
      <c r="E84" s="19" t="s">
        <v>792</v>
      </c>
      <c r="F84" s="47" t="s">
        <v>821</v>
      </c>
      <c r="G84" s="19"/>
      <c r="H84" s="44">
        <v>0</v>
      </c>
      <c r="I84" s="191">
        <v>0</v>
      </c>
      <c r="J84" s="111"/>
      <c r="K84" s="191">
        <v>0</v>
      </c>
      <c r="L84" s="111"/>
    </row>
    <row r="85" spans="1:12" ht="16.5" customHeight="1">
      <c r="A85" s="1" t="s">
        <v>822</v>
      </c>
      <c r="B85" s="122" t="s">
        <v>443</v>
      </c>
      <c r="C85" s="123"/>
      <c r="D85" s="1" t="s">
        <v>447</v>
      </c>
      <c r="E85" s="1" t="s">
        <v>443</v>
      </c>
      <c r="F85" s="48" t="s">
        <v>823</v>
      </c>
      <c r="G85" s="1"/>
      <c r="H85" s="42">
        <v>0</v>
      </c>
      <c r="I85" s="192">
        <v>0</v>
      </c>
      <c r="J85" s="125"/>
      <c r="K85" s="192">
        <v>0</v>
      </c>
      <c r="L85" s="125"/>
    </row>
    <row r="86" spans="1:12" ht="16.5" customHeight="1">
      <c r="A86" s="1"/>
      <c r="B86" s="122"/>
      <c r="C86" s="123"/>
      <c r="D86" s="1"/>
      <c r="E86" s="1"/>
      <c r="F86" s="48" t="s">
        <v>205</v>
      </c>
      <c r="G86" s="1" t="s">
        <v>204</v>
      </c>
      <c r="H86" s="42">
        <v>0</v>
      </c>
      <c r="I86" s="192">
        <v>0</v>
      </c>
      <c r="J86" s="125"/>
      <c r="K86" s="192">
        <v>0</v>
      </c>
      <c r="L86" s="125"/>
    </row>
    <row r="87" spans="1:12" ht="16.5" customHeight="1">
      <c r="A87" s="1"/>
      <c r="B87" s="122"/>
      <c r="C87" s="123"/>
      <c r="D87" s="1"/>
      <c r="E87" s="1"/>
      <c r="F87" s="48" t="s">
        <v>224</v>
      </c>
      <c r="G87" s="1" t="s">
        <v>223</v>
      </c>
      <c r="H87" s="42">
        <v>0</v>
      </c>
      <c r="I87" s="192">
        <v>0</v>
      </c>
      <c r="J87" s="125"/>
      <c r="K87" s="192">
        <v>0</v>
      </c>
      <c r="L87" s="125"/>
    </row>
    <row r="88" spans="1:12" ht="16.5" customHeight="1">
      <c r="A88" s="1"/>
      <c r="B88" s="122"/>
      <c r="C88" s="123"/>
      <c r="D88" s="1"/>
      <c r="E88" s="1"/>
      <c r="F88" s="48" t="s">
        <v>226</v>
      </c>
      <c r="G88" s="1" t="s">
        <v>225</v>
      </c>
      <c r="H88" s="42">
        <v>0</v>
      </c>
      <c r="I88" s="192">
        <v>0</v>
      </c>
      <c r="J88" s="125"/>
      <c r="K88" s="192">
        <v>0</v>
      </c>
      <c r="L88" s="125"/>
    </row>
    <row r="89" spans="1:12" ht="27" customHeight="1">
      <c r="A89" s="19" t="s">
        <v>824</v>
      </c>
      <c r="B89" s="108" t="s">
        <v>443</v>
      </c>
      <c r="C89" s="109"/>
      <c r="D89" s="19" t="s">
        <v>448</v>
      </c>
      <c r="E89" s="19" t="s">
        <v>792</v>
      </c>
      <c r="F89" s="47" t="s">
        <v>825</v>
      </c>
      <c r="G89" s="19"/>
      <c r="H89" s="44">
        <f>I89</f>
        <v>3050</v>
      </c>
      <c r="I89" s="191">
        <f>I90</f>
        <v>3050</v>
      </c>
      <c r="J89" s="111"/>
      <c r="K89" s="191">
        <f>K99+K100+K101</f>
        <v>0</v>
      </c>
      <c r="L89" s="111"/>
    </row>
    <row r="90" spans="1:12" ht="16.5" customHeight="1">
      <c r="A90" s="1" t="s">
        <v>826</v>
      </c>
      <c r="B90" s="122" t="s">
        <v>443</v>
      </c>
      <c r="C90" s="123"/>
      <c r="D90" s="1" t="s">
        <v>448</v>
      </c>
      <c r="E90" s="1" t="s">
        <v>443</v>
      </c>
      <c r="F90" s="48" t="s">
        <v>827</v>
      </c>
      <c r="G90" s="1"/>
      <c r="H90" s="42">
        <f>I90</f>
        <v>3050</v>
      </c>
      <c r="I90" s="192">
        <f>SUM(I91:J98)</f>
        <v>3050</v>
      </c>
      <c r="J90" s="125"/>
      <c r="K90" s="192">
        <v>0</v>
      </c>
      <c r="L90" s="125"/>
    </row>
    <row r="91" spans="1:12" ht="16.5" customHeight="1">
      <c r="A91" s="1"/>
      <c r="B91" s="122"/>
      <c r="C91" s="123"/>
      <c r="D91" s="1"/>
      <c r="E91" s="1"/>
      <c r="F91" s="48" t="s">
        <v>1234</v>
      </c>
      <c r="G91" s="1" t="s">
        <v>1233</v>
      </c>
      <c r="H91" s="42">
        <f aca="true" t="shared" si="3" ref="H91:H97">I91</f>
        <v>0</v>
      </c>
      <c r="I91" s="192">
        <v>0</v>
      </c>
      <c r="J91" s="125"/>
      <c r="K91" s="192">
        <v>0</v>
      </c>
      <c r="L91" s="125"/>
    </row>
    <row r="92" spans="1:12" ht="16.5" customHeight="1">
      <c r="A92" s="1"/>
      <c r="B92" s="122"/>
      <c r="C92" s="123"/>
      <c r="D92" s="1"/>
      <c r="E92" s="1"/>
      <c r="F92" s="48" t="s">
        <v>1286</v>
      </c>
      <c r="G92" s="1" t="s">
        <v>1285</v>
      </c>
      <c r="H92" s="42">
        <f t="shared" si="3"/>
        <v>0</v>
      </c>
      <c r="I92" s="192">
        <v>0</v>
      </c>
      <c r="J92" s="125"/>
      <c r="K92" s="192">
        <v>0</v>
      </c>
      <c r="L92" s="125"/>
    </row>
    <row r="93" spans="1:12" ht="16.5" customHeight="1">
      <c r="A93" s="1"/>
      <c r="B93" s="122"/>
      <c r="C93" s="123"/>
      <c r="D93" s="1"/>
      <c r="E93" s="1"/>
      <c r="F93" s="48" t="s">
        <v>1292</v>
      </c>
      <c r="G93" s="1" t="s">
        <v>1293</v>
      </c>
      <c r="H93" s="42">
        <f t="shared" si="3"/>
        <v>750</v>
      </c>
      <c r="I93" s="192">
        <v>750</v>
      </c>
      <c r="J93" s="125"/>
      <c r="K93" s="192">
        <v>0</v>
      </c>
      <c r="L93" s="125"/>
    </row>
    <row r="94" spans="1:12" ht="16.5" customHeight="1">
      <c r="A94" s="1"/>
      <c r="B94" s="122"/>
      <c r="C94" s="123"/>
      <c r="D94" s="1"/>
      <c r="E94" s="1"/>
      <c r="F94" s="48" t="s">
        <v>1297</v>
      </c>
      <c r="G94" s="1" t="s">
        <v>1296</v>
      </c>
      <c r="H94" s="42">
        <f t="shared" si="3"/>
        <v>750</v>
      </c>
      <c r="I94" s="192">
        <v>750</v>
      </c>
      <c r="J94" s="125"/>
      <c r="K94" s="192">
        <v>0</v>
      </c>
      <c r="L94" s="125"/>
    </row>
    <row r="95" spans="1:12" ht="16.5" customHeight="1">
      <c r="A95" s="1"/>
      <c r="B95" s="122"/>
      <c r="C95" s="123"/>
      <c r="D95" s="1"/>
      <c r="E95" s="1"/>
      <c r="F95" s="48" t="s">
        <v>16</v>
      </c>
      <c r="G95" s="1" t="s">
        <v>17</v>
      </c>
      <c r="H95" s="42">
        <f t="shared" si="3"/>
        <v>0</v>
      </c>
      <c r="I95" s="192">
        <v>0</v>
      </c>
      <c r="J95" s="125"/>
      <c r="K95" s="192">
        <v>0</v>
      </c>
      <c r="L95" s="125"/>
    </row>
    <row r="96" spans="1:12" ht="16.5" customHeight="1">
      <c r="A96" s="1"/>
      <c r="B96" s="122"/>
      <c r="C96" s="123"/>
      <c r="D96" s="1"/>
      <c r="E96" s="1"/>
      <c r="F96" s="48" t="s">
        <v>84</v>
      </c>
      <c r="G96" s="1" t="s">
        <v>85</v>
      </c>
      <c r="H96" s="42">
        <f t="shared" si="3"/>
        <v>0</v>
      </c>
      <c r="I96" s="192">
        <v>0</v>
      </c>
      <c r="J96" s="125"/>
      <c r="K96" s="192">
        <v>0</v>
      </c>
      <c r="L96" s="125"/>
    </row>
    <row r="97" spans="1:12" ht="16.5" customHeight="1">
      <c r="A97" s="1"/>
      <c r="B97" s="122"/>
      <c r="C97" s="123"/>
      <c r="D97" s="1"/>
      <c r="E97" s="1"/>
      <c r="F97" s="48" t="s">
        <v>160</v>
      </c>
      <c r="G97" s="1" t="s">
        <v>161</v>
      </c>
      <c r="H97" s="42">
        <f t="shared" si="3"/>
        <v>1550</v>
      </c>
      <c r="I97" s="192">
        <v>1550</v>
      </c>
      <c r="J97" s="125"/>
      <c r="K97" s="192">
        <v>0</v>
      </c>
      <c r="L97" s="125"/>
    </row>
    <row r="98" spans="1:12" ht="16.5" customHeight="1">
      <c r="A98" s="1"/>
      <c r="B98" s="122"/>
      <c r="C98" s="123"/>
      <c r="D98" s="1"/>
      <c r="E98" s="1"/>
      <c r="F98" s="48" t="s">
        <v>185</v>
      </c>
      <c r="G98" s="1" t="s">
        <v>186</v>
      </c>
      <c r="H98" s="42">
        <v>0</v>
      </c>
      <c r="I98" s="192">
        <v>0</v>
      </c>
      <c r="J98" s="125"/>
      <c r="K98" s="192">
        <v>0</v>
      </c>
      <c r="L98" s="125"/>
    </row>
    <row r="99" spans="1:12" ht="16.5" customHeight="1">
      <c r="A99" s="1"/>
      <c r="B99" s="122"/>
      <c r="C99" s="123"/>
      <c r="D99" s="1"/>
      <c r="E99" s="1"/>
      <c r="F99" s="48" t="s">
        <v>205</v>
      </c>
      <c r="G99" s="1" t="s">
        <v>204</v>
      </c>
      <c r="H99" s="42">
        <v>0</v>
      </c>
      <c r="I99" s="192">
        <v>0</v>
      </c>
      <c r="J99" s="125"/>
      <c r="K99" s="192">
        <v>0</v>
      </c>
      <c r="L99" s="125"/>
    </row>
    <row r="100" spans="1:12" ht="16.5" customHeight="1">
      <c r="A100" s="1"/>
      <c r="B100" s="122"/>
      <c r="C100" s="123"/>
      <c r="D100" s="1"/>
      <c r="E100" s="1"/>
      <c r="F100" s="48" t="s">
        <v>224</v>
      </c>
      <c r="G100" s="1" t="s">
        <v>223</v>
      </c>
      <c r="H100" s="42">
        <v>0</v>
      </c>
      <c r="I100" s="192">
        <v>0</v>
      </c>
      <c r="J100" s="125"/>
      <c r="K100" s="192">
        <v>0</v>
      </c>
      <c r="L100" s="125"/>
    </row>
    <row r="101" spans="1:12" ht="16.5" customHeight="1">
      <c r="A101" s="1"/>
      <c r="B101" s="122"/>
      <c r="C101" s="123"/>
      <c r="D101" s="1"/>
      <c r="E101" s="1"/>
      <c r="F101" s="48" t="s">
        <v>226</v>
      </c>
      <c r="G101" s="1" t="s">
        <v>225</v>
      </c>
      <c r="H101" s="42">
        <v>0</v>
      </c>
      <c r="I101" s="192">
        <v>0</v>
      </c>
      <c r="J101" s="125"/>
      <c r="K101" s="192">
        <v>0</v>
      </c>
      <c r="L101" s="125"/>
    </row>
    <row r="102" spans="1:12" ht="16.5" customHeight="1">
      <c r="A102" s="19" t="s">
        <v>828</v>
      </c>
      <c r="B102" s="108" t="s">
        <v>443</v>
      </c>
      <c r="C102" s="109"/>
      <c r="D102" s="19" t="s">
        <v>786</v>
      </c>
      <c r="E102" s="19" t="s">
        <v>792</v>
      </c>
      <c r="F102" s="47" t="s">
        <v>829</v>
      </c>
      <c r="G102" s="19"/>
      <c r="H102" s="44">
        <v>0</v>
      </c>
      <c r="I102" s="191">
        <v>0</v>
      </c>
      <c r="J102" s="111"/>
      <c r="K102" s="191">
        <v>0</v>
      </c>
      <c r="L102" s="111"/>
    </row>
    <row r="103" spans="1:12" ht="16.5" customHeight="1">
      <c r="A103" s="1" t="s">
        <v>830</v>
      </c>
      <c r="B103" s="122" t="s">
        <v>443</v>
      </c>
      <c r="C103" s="123"/>
      <c r="D103" s="1" t="s">
        <v>786</v>
      </c>
      <c r="E103" s="1" t="s">
        <v>443</v>
      </c>
      <c r="F103" s="48" t="s">
        <v>831</v>
      </c>
      <c r="G103" s="1"/>
      <c r="H103" s="42">
        <v>0</v>
      </c>
      <c r="I103" s="192">
        <v>0</v>
      </c>
      <c r="J103" s="125"/>
      <c r="K103" s="192">
        <v>0</v>
      </c>
      <c r="L103" s="125"/>
    </row>
    <row r="104" spans="1:12" ht="39.75" customHeight="1">
      <c r="A104" s="19" t="s">
        <v>832</v>
      </c>
      <c r="B104" s="108" t="s">
        <v>443</v>
      </c>
      <c r="C104" s="109"/>
      <c r="D104" s="19" t="s">
        <v>787</v>
      </c>
      <c r="E104" s="19" t="s">
        <v>792</v>
      </c>
      <c r="F104" s="47" t="s">
        <v>833</v>
      </c>
      <c r="G104" s="19"/>
      <c r="H104" s="44">
        <v>0</v>
      </c>
      <c r="I104" s="191">
        <v>0</v>
      </c>
      <c r="J104" s="111"/>
      <c r="K104" s="191">
        <v>0</v>
      </c>
      <c r="L104" s="111"/>
    </row>
    <row r="105" spans="1:12" ht="16.5" customHeight="1">
      <c r="A105" s="1" t="s">
        <v>834</v>
      </c>
      <c r="B105" s="122" t="s">
        <v>443</v>
      </c>
      <c r="C105" s="123"/>
      <c r="D105" s="1" t="s">
        <v>787</v>
      </c>
      <c r="E105" s="1" t="s">
        <v>443</v>
      </c>
      <c r="F105" s="48" t="s">
        <v>833</v>
      </c>
      <c r="G105" s="1"/>
      <c r="H105" s="42">
        <v>0</v>
      </c>
      <c r="I105" s="192">
        <v>0</v>
      </c>
      <c r="J105" s="125"/>
      <c r="K105" s="192">
        <v>0</v>
      </c>
      <c r="L105" s="125"/>
    </row>
    <row r="106" spans="1:12" ht="16.5" customHeight="1">
      <c r="A106" s="1" t="s">
        <v>835</v>
      </c>
      <c r="B106" s="122" t="s">
        <v>443</v>
      </c>
      <c r="C106" s="123"/>
      <c r="D106" s="1" t="s">
        <v>787</v>
      </c>
      <c r="E106" s="1" t="s">
        <v>443</v>
      </c>
      <c r="F106" s="48" t="s">
        <v>836</v>
      </c>
      <c r="G106" s="1"/>
      <c r="H106" s="42">
        <v>0</v>
      </c>
      <c r="I106" s="192">
        <v>0</v>
      </c>
      <c r="J106" s="125"/>
      <c r="K106" s="192">
        <v>0</v>
      </c>
      <c r="L106" s="125"/>
    </row>
    <row r="107" spans="1:12" ht="16.5" customHeight="1">
      <c r="A107" s="1" t="s">
        <v>837</v>
      </c>
      <c r="B107" s="122" t="s">
        <v>443</v>
      </c>
      <c r="C107" s="123"/>
      <c r="D107" s="1" t="s">
        <v>787</v>
      </c>
      <c r="E107" s="1" t="s">
        <v>443</v>
      </c>
      <c r="F107" s="48" t="s">
        <v>838</v>
      </c>
      <c r="G107" s="1"/>
      <c r="H107" s="42">
        <v>0</v>
      </c>
      <c r="I107" s="192">
        <v>0</v>
      </c>
      <c r="J107" s="125"/>
      <c r="K107" s="192">
        <v>0</v>
      </c>
      <c r="L107" s="125"/>
    </row>
    <row r="108" spans="1:12" ht="24" customHeight="1">
      <c r="A108" s="1" t="s">
        <v>839</v>
      </c>
      <c r="B108" s="122" t="s">
        <v>443</v>
      </c>
      <c r="C108" s="123"/>
      <c r="D108" s="1" t="s">
        <v>787</v>
      </c>
      <c r="E108" s="1" t="s">
        <v>443</v>
      </c>
      <c r="F108" s="48" t="s">
        <v>840</v>
      </c>
      <c r="G108" s="1"/>
      <c r="H108" s="42">
        <v>0</v>
      </c>
      <c r="I108" s="192">
        <v>0</v>
      </c>
      <c r="J108" s="125"/>
      <c r="K108" s="192">
        <v>0</v>
      </c>
      <c r="L108" s="125"/>
    </row>
    <row r="109" spans="1:12" ht="16.5" customHeight="1">
      <c r="A109" s="1" t="s">
        <v>841</v>
      </c>
      <c r="B109" s="122" t="s">
        <v>443</v>
      </c>
      <c r="C109" s="123"/>
      <c r="D109" s="1" t="s">
        <v>787</v>
      </c>
      <c r="E109" s="1" t="s">
        <v>443</v>
      </c>
      <c r="F109" s="48"/>
      <c r="G109" s="1"/>
      <c r="H109" s="42">
        <v>0</v>
      </c>
      <c r="I109" s="192">
        <v>0</v>
      </c>
      <c r="J109" s="125"/>
      <c r="K109" s="192">
        <v>0</v>
      </c>
      <c r="L109" s="125"/>
    </row>
    <row r="110" spans="1:12" ht="39" customHeight="1">
      <c r="A110" s="49" t="s">
        <v>842</v>
      </c>
      <c r="B110" s="187" t="s">
        <v>444</v>
      </c>
      <c r="C110" s="188"/>
      <c r="D110" s="49" t="s">
        <v>792</v>
      </c>
      <c r="E110" s="49" t="s">
        <v>792</v>
      </c>
      <c r="F110" s="50" t="s">
        <v>843</v>
      </c>
      <c r="G110" s="49"/>
      <c r="H110" s="51">
        <f>I110+K110</f>
        <v>2000</v>
      </c>
      <c r="I110" s="189">
        <f>I111+I113+I115+I117+I119</f>
        <v>2000</v>
      </c>
      <c r="J110" s="190"/>
      <c r="K110" s="189">
        <f>K111+K113+K115+K117+K119</f>
        <v>0</v>
      </c>
      <c r="L110" s="190"/>
    </row>
    <row r="111" spans="1:12" ht="16.5" customHeight="1">
      <c r="A111" s="19" t="s">
        <v>844</v>
      </c>
      <c r="B111" s="108" t="s">
        <v>444</v>
      </c>
      <c r="C111" s="109"/>
      <c r="D111" s="19" t="s">
        <v>443</v>
      </c>
      <c r="E111" s="19" t="s">
        <v>792</v>
      </c>
      <c r="F111" s="47" t="s">
        <v>845</v>
      </c>
      <c r="G111" s="19"/>
      <c r="H111" s="44">
        <v>0</v>
      </c>
      <c r="I111" s="191">
        <v>0</v>
      </c>
      <c r="J111" s="111"/>
      <c r="K111" s="191">
        <v>0</v>
      </c>
      <c r="L111" s="111"/>
    </row>
    <row r="112" spans="1:12" ht="16.5" customHeight="1">
      <c r="A112" s="1" t="s">
        <v>846</v>
      </c>
      <c r="B112" s="122" t="s">
        <v>444</v>
      </c>
      <c r="C112" s="123"/>
      <c r="D112" s="1" t="s">
        <v>443</v>
      </c>
      <c r="E112" s="1" t="s">
        <v>443</v>
      </c>
      <c r="F112" s="48" t="s">
        <v>847</v>
      </c>
      <c r="G112" s="1"/>
      <c r="H112" s="42">
        <v>0</v>
      </c>
      <c r="I112" s="192">
        <v>0</v>
      </c>
      <c r="J112" s="125"/>
      <c r="K112" s="192">
        <v>0</v>
      </c>
      <c r="L112" s="125"/>
    </row>
    <row r="113" spans="1:12" ht="16.5" customHeight="1">
      <c r="A113" s="19" t="s">
        <v>848</v>
      </c>
      <c r="B113" s="108" t="s">
        <v>444</v>
      </c>
      <c r="C113" s="109"/>
      <c r="D113" s="19" t="s">
        <v>444</v>
      </c>
      <c r="E113" s="19" t="s">
        <v>792</v>
      </c>
      <c r="F113" s="47" t="s">
        <v>849</v>
      </c>
      <c r="G113" s="19"/>
      <c r="H113" s="44">
        <v>0</v>
      </c>
      <c r="I113" s="191">
        <v>0</v>
      </c>
      <c r="J113" s="111"/>
      <c r="K113" s="191">
        <v>0</v>
      </c>
      <c r="L113" s="111"/>
    </row>
    <row r="114" spans="1:12" ht="16.5" customHeight="1">
      <c r="A114" s="1" t="s">
        <v>850</v>
      </c>
      <c r="B114" s="122" t="s">
        <v>444</v>
      </c>
      <c r="C114" s="123"/>
      <c r="D114" s="1" t="s">
        <v>444</v>
      </c>
      <c r="E114" s="1" t="s">
        <v>443</v>
      </c>
      <c r="F114" s="48" t="s">
        <v>851</v>
      </c>
      <c r="G114" s="1"/>
      <c r="H114" s="42">
        <v>0</v>
      </c>
      <c r="I114" s="192">
        <v>0</v>
      </c>
      <c r="J114" s="125"/>
      <c r="K114" s="192">
        <v>0</v>
      </c>
      <c r="L114" s="125"/>
    </row>
    <row r="115" spans="1:12" ht="16.5" customHeight="1">
      <c r="A115" s="19" t="s">
        <v>852</v>
      </c>
      <c r="B115" s="108" t="s">
        <v>444</v>
      </c>
      <c r="C115" s="109"/>
      <c r="D115" s="19" t="s">
        <v>445</v>
      </c>
      <c r="E115" s="19" t="s">
        <v>792</v>
      </c>
      <c r="F115" s="47" t="s">
        <v>853</v>
      </c>
      <c r="G115" s="19"/>
      <c r="H115" s="44">
        <v>0</v>
      </c>
      <c r="I115" s="191">
        <v>0</v>
      </c>
      <c r="J115" s="111"/>
      <c r="K115" s="191">
        <v>0</v>
      </c>
      <c r="L115" s="111"/>
    </row>
    <row r="116" spans="1:12" ht="16.5" customHeight="1">
      <c r="A116" s="1" t="s">
        <v>854</v>
      </c>
      <c r="B116" s="122" t="s">
        <v>444</v>
      </c>
      <c r="C116" s="123"/>
      <c r="D116" s="1" t="s">
        <v>445</v>
      </c>
      <c r="E116" s="1" t="s">
        <v>443</v>
      </c>
      <c r="F116" s="48" t="s">
        <v>855</v>
      </c>
      <c r="G116" s="1"/>
      <c r="H116" s="42">
        <v>0</v>
      </c>
      <c r="I116" s="192">
        <v>0</v>
      </c>
      <c r="J116" s="125"/>
      <c r="K116" s="192">
        <v>0</v>
      </c>
      <c r="L116" s="125"/>
    </row>
    <row r="117" spans="1:12" ht="16.5" customHeight="1">
      <c r="A117" s="19" t="s">
        <v>856</v>
      </c>
      <c r="B117" s="108" t="s">
        <v>444</v>
      </c>
      <c r="C117" s="109"/>
      <c r="D117" s="19" t="s">
        <v>446</v>
      </c>
      <c r="E117" s="19" t="s">
        <v>792</v>
      </c>
      <c r="F117" s="47" t="s">
        <v>857</v>
      </c>
      <c r="G117" s="19"/>
      <c r="H117" s="44">
        <v>0</v>
      </c>
      <c r="I117" s="191">
        <v>0</v>
      </c>
      <c r="J117" s="111"/>
      <c r="K117" s="191">
        <v>0</v>
      </c>
      <c r="L117" s="111"/>
    </row>
    <row r="118" spans="1:12" ht="16.5" customHeight="1">
      <c r="A118" s="1" t="s">
        <v>858</v>
      </c>
      <c r="B118" s="122" t="s">
        <v>444</v>
      </c>
      <c r="C118" s="123"/>
      <c r="D118" s="1" t="s">
        <v>446</v>
      </c>
      <c r="E118" s="1" t="s">
        <v>443</v>
      </c>
      <c r="F118" s="48" t="s">
        <v>857</v>
      </c>
      <c r="G118" s="1"/>
      <c r="H118" s="42">
        <v>0</v>
      </c>
      <c r="I118" s="192">
        <v>0</v>
      </c>
      <c r="J118" s="125"/>
      <c r="K118" s="192">
        <v>0</v>
      </c>
      <c r="L118" s="125"/>
    </row>
    <row r="119" spans="1:12" ht="16.5" customHeight="1">
      <c r="A119" s="19" t="s">
        <v>859</v>
      </c>
      <c r="B119" s="108" t="s">
        <v>444</v>
      </c>
      <c r="C119" s="109"/>
      <c r="D119" s="19" t="s">
        <v>447</v>
      </c>
      <c r="E119" s="19" t="s">
        <v>792</v>
      </c>
      <c r="F119" s="47" t="s">
        <v>860</v>
      </c>
      <c r="G119" s="19"/>
      <c r="H119" s="44">
        <f>I119</f>
        <v>2000</v>
      </c>
      <c r="I119" s="191">
        <f>I120</f>
        <v>2000</v>
      </c>
      <c r="J119" s="111"/>
      <c r="K119" s="191">
        <v>0</v>
      </c>
      <c r="L119" s="111"/>
    </row>
    <row r="120" spans="1:12" ht="16.5" customHeight="1">
      <c r="A120" s="1" t="s">
        <v>861</v>
      </c>
      <c r="B120" s="122" t="s">
        <v>444</v>
      </c>
      <c r="C120" s="123"/>
      <c r="D120" s="1" t="s">
        <v>447</v>
      </c>
      <c r="E120" s="1" t="s">
        <v>443</v>
      </c>
      <c r="F120" s="48" t="s">
        <v>862</v>
      </c>
      <c r="G120" s="1"/>
      <c r="H120" s="42">
        <f>I120</f>
        <v>2000</v>
      </c>
      <c r="I120" s="192">
        <f>SUM(I121:J127)</f>
        <v>2000</v>
      </c>
      <c r="J120" s="125"/>
      <c r="K120" s="192">
        <v>0</v>
      </c>
      <c r="L120" s="125"/>
    </row>
    <row r="121" spans="1:12" ht="16.5" customHeight="1">
      <c r="A121" s="1"/>
      <c r="B121" s="122"/>
      <c r="C121" s="123"/>
      <c r="D121" s="1"/>
      <c r="E121" s="1"/>
      <c r="F121" s="48" t="s">
        <v>1313</v>
      </c>
      <c r="G121" s="1" t="s">
        <v>1312</v>
      </c>
      <c r="H121" s="42">
        <f aca="true" t="shared" si="4" ref="H121:H127">I121</f>
        <v>0</v>
      </c>
      <c r="I121" s="192">
        <v>0</v>
      </c>
      <c r="J121" s="125"/>
      <c r="K121" s="192">
        <v>0</v>
      </c>
      <c r="L121" s="125"/>
    </row>
    <row r="122" spans="1:12" ht="16.5" customHeight="1">
      <c r="A122" s="1"/>
      <c r="B122" s="122"/>
      <c r="C122" s="123"/>
      <c r="D122" s="1"/>
      <c r="E122" s="1"/>
      <c r="F122" s="48" t="s">
        <v>12</v>
      </c>
      <c r="G122" s="1" t="s">
        <v>11</v>
      </c>
      <c r="H122" s="42">
        <f t="shared" si="4"/>
        <v>0</v>
      </c>
      <c r="I122" s="192">
        <v>0</v>
      </c>
      <c r="J122" s="125"/>
      <c r="K122" s="192">
        <v>0</v>
      </c>
      <c r="L122" s="125"/>
    </row>
    <row r="123" spans="1:12" ht="16.5" customHeight="1">
      <c r="A123" s="1"/>
      <c r="B123" s="122"/>
      <c r="C123" s="123"/>
      <c r="D123" s="1"/>
      <c r="E123" s="1"/>
      <c r="F123" s="48" t="s">
        <v>14</v>
      </c>
      <c r="G123" s="1" t="s">
        <v>13</v>
      </c>
      <c r="H123" s="42">
        <f t="shared" si="4"/>
        <v>0</v>
      </c>
      <c r="I123" s="192">
        <v>0</v>
      </c>
      <c r="J123" s="125"/>
      <c r="K123" s="192">
        <v>0</v>
      </c>
      <c r="L123" s="125"/>
    </row>
    <row r="124" spans="1:12" ht="16.5" customHeight="1">
      <c r="A124" s="1"/>
      <c r="B124" s="122"/>
      <c r="C124" s="123"/>
      <c r="D124" s="1"/>
      <c r="E124" s="1"/>
      <c r="F124" s="48" t="s">
        <v>16</v>
      </c>
      <c r="G124" s="1" t="s">
        <v>17</v>
      </c>
      <c r="H124" s="42">
        <f t="shared" si="4"/>
        <v>1000</v>
      </c>
      <c r="I124" s="192">
        <v>1000</v>
      </c>
      <c r="J124" s="125"/>
      <c r="K124" s="192">
        <v>0</v>
      </c>
      <c r="L124" s="125"/>
    </row>
    <row r="125" spans="1:12" ht="16.5" customHeight="1">
      <c r="A125" s="1"/>
      <c r="B125" s="122"/>
      <c r="C125" s="123"/>
      <c r="D125" s="1"/>
      <c r="E125" s="1"/>
      <c r="F125" s="48" t="s">
        <v>136</v>
      </c>
      <c r="G125" s="1" t="s">
        <v>137</v>
      </c>
      <c r="H125" s="42">
        <f t="shared" si="4"/>
        <v>0</v>
      </c>
      <c r="I125" s="192">
        <v>0</v>
      </c>
      <c r="J125" s="125"/>
      <c r="K125" s="192">
        <v>0</v>
      </c>
      <c r="L125" s="125"/>
    </row>
    <row r="126" spans="1:12" ht="16.5" customHeight="1">
      <c r="A126" s="1"/>
      <c r="B126" s="122"/>
      <c r="C126" s="123"/>
      <c r="D126" s="1"/>
      <c r="E126" s="1"/>
      <c r="F126" s="48" t="s">
        <v>149</v>
      </c>
      <c r="G126" s="1" t="s">
        <v>150</v>
      </c>
      <c r="H126" s="42">
        <f t="shared" si="4"/>
        <v>1000</v>
      </c>
      <c r="I126" s="192">
        <v>1000</v>
      </c>
      <c r="J126" s="125"/>
      <c r="K126" s="192">
        <v>0</v>
      </c>
      <c r="L126" s="125"/>
    </row>
    <row r="127" spans="1:12" ht="16.5" customHeight="1">
      <c r="A127" s="1"/>
      <c r="B127" s="122"/>
      <c r="C127" s="123"/>
      <c r="D127" s="1"/>
      <c r="E127" s="1"/>
      <c r="F127" s="48" t="s">
        <v>172</v>
      </c>
      <c r="G127" s="1" t="s">
        <v>173</v>
      </c>
      <c r="H127" s="42">
        <f t="shared" si="4"/>
        <v>0</v>
      </c>
      <c r="I127" s="192">
        <v>0</v>
      </c>
      <c r="J127" s="125"/>
      <c r="K127" s="192">
        <v>0</v>
      </c>
      <c r="L127" s="125"/>
    </row>
    <row r="128" spans="1:12" ht="50.25" customHeight="1">
      <c r="A128" s="49" t="s">
        <v>863</v>
      </c>
      <c r="B128" s="187" t="s">
        <v>445</v>
      </c>
      <c r="C128" s="188"/>
      <c r="D128" s="49" t="s">
        <v>792</v>
      </c>
      <c r="E128" s="49" t="s">
        <v>792</v>
      </c>
      <c r="F128" s="50" t="s">
        <v>864</v>
      </c>
      <c r="G128" s="49"/>
      <c r="H128" s="51">
        <f>I128+K128</f>
        <v>2500</v>
      </c>
      <c r="I128" s="189">
        <f>I129+I133+I140+I143+I145+I147+I149</f>
        <v>2500</v>
      </c>
      <c r="J128" s="190"/>
      <c r="K128" s="189">
        <f>K129+K133+K140+K143+K145+K147+K149</f>
        <v>0</v>
      </c>
      <c r="L128" s="190"/>
    </row>
    <row r="129" spans="1:12" ht="16.5" customHeight="1">
      <c r="A129" s="19" t="s">
        <v>865</v>
      </c>
      <c r="B129" s="108" t="s">
        <v>445</v>
      </c>
      <c r="C129" s="109"/>
      <c r="D129" s="19" t="s">
        <v>443</v>
      </c>
      <c r="E129" s="19" t="s">
        <v>792</v>
      </c>
      <c r="F129" s="47" t="s">
        <v>866</v>
      </c>
      <c r="G129" s="19"/>
      <c r="H129" s="44">
        <v>0</v>
      </c>
      <c r="I129" s="191">
        <v>0</v>
      </c>
      <c r="J129" s="111"/>
      <c r="K129" s="191">
        <v>0</v>
      </c>
      <c r="L129" s="111"/>
    </row>
    <row r="130" spans="1:12" ht="16.5" customHeight="1">
      <c r="A130" s="1" t="s">
        <v>867</v>
      </c>
      <c r="B130" s="122" t="s">
        <v>445</v>
      </c>
      <c r="C130" s="123"/>
      <c r="D130" s="1" t="s">
        <v>443</v>
      </c>
      <c r="E130" s="1" t="s">
        <v>443</v>
      </c>
      <c r="F130" s="48" t="s">
        <v>868</v>
      </c>
      <c r="G130" s="1"/>
      <c r="H130" s="42">
        <v>0</v>
      </c>
      <c r="I130" s="192">
        <v>0</v>
      </c>
      <c r="J130" s="125"/>
      <c r="K130" s="192">
        <v>0</v>
      </c>
      <c r="L130" s="125"/>
    </row>
    <row r="131" spans="1:12" ht="16.5" customHeight="1">
      <c r="A131" s="1" t="s">
        <v>869</v>
      </c>
      <c r="B131" s="122" t="s">
        <v>445</v>
      </c>
      <c r="C131" s="123"/>
      <c r="D131" s="1" t="s">
        <v>443</v>
      </c>
      <c r="E131" s="1" t="s">
        <v>444</v>
      </c>
      <c r="F131" s="48" t="s">
        <v>870</v>
      </c>
      <c r="G131" s="1"/>
      <c r="H131" s="42">
        <v>0</v>
      </c>
      <c r="I131" s="192">
        <v>0</v>
      </c>
      <c r="J131" s="125"/>
      <c r="K131" s="192">
        <v>0</v>
      </c>
      <c r="L131" s="125"/>
    </row>
    <row r="132" spans="1:12" ht="16.5" customHeight="1">
      <c r="A132" s="1" t="s">
        <v>871</v>
      </c>
      <c r="B132" s="122" t="s">
        <v>445</v>
      </c>
      <c r="C132" s="123"/>
      <c r="D132" s="1" t="s">
        <v>443</v>
      </c>
      <c r="E132" s="1" t="s">
        <v>445</v>
      </c>
      <c r="F132" s="48" t="s">
        <v>872</v>
      </c>
      <c r="G132" s="1"/>
      <c r="H132" s="42">
        <v>0</v>
      </c>
      <c r="I132" s="192">
        <v>0</v>
      </c>
      <c r="J132" s="125"/>
      <c r="K132" s="192">
        <v>0</v>
      </c>
      <c r="L132" s="125"/>
    </row>
    <row r="133" spans="1:12" ht="16.5" customHeight="1">
      <c r="A133" s="19" t="s">
        <v>873</v>
      </c>
      <c r="B133" s="108" t="s">
        <v>445</v>
      </c>
      <c r="C133" s="109"/>
      <c r="D133" s="19" t="s">
        <v>444</v>
      </c>
      <c r="E133" s="19" t="s">
        <v>792</v>
      </c>
      <c r="F133" s="47" t="s">
        <v>874</v>
      </c>
      <c r="G133" s="19"/>
      <c r="H133" s="44">
        <f>I133+K133</f>
        <v>2500</v>
      </c>
      <c r="I133" s="191">
        <f>I134</f>
        <v>2500</v>
      </c>
      <c r="J133" s="111"/>
      <c r="K133" s="191">
        <f>K137+K138+K139</f>
        <v>0</v>
      </c>
      <c r="L133" s="111"/>
    </row>
    <row r="134" spans="1:12" ht="16.5" customHeight="1">
      <c r="A134" s="1" t="s">
        <v>875</v>
      </c>
      <c r="B134" s="122" t="s">
        <v>445</v>
      </c>
      <c r="C134" s="123"/>
      <c r="D134" s="1" t="s">
        <v>444</v>
      </c>
      <c r="E134" s="1" t="s">
        <v>443</v>
      </c>
      <c r="F134" s="48" t="s">
        <v>876</v>
      </c>
      <c r="G134" s="1"/>
      <c r="H134" s="42">
        <f>I134</f>
        <v>2500</v>
      </c>
      <c r="I134" s="192">
        <f>I135+I136</f>
        <v>2500</v>
      </c>
      <c r="J134" s="125"/>
      <c r="K134" s="192">
        <v>0</v>
      </c>
      <c r="L134" s="125"/>
    </row>
    <row r="135" spans="1:12" ht="16.5" customHeight="1">
      <c r="A135" s="1"/>
      <c r="B135" s="122"/>
      <c r="C135" s="123"/>
      <c r="D135" s="1"/>
      <c r="E135" s="1"/>
      <c r="F135" s="48" t="s">
        <v>136</v>
      </c>
      <c r="G135" s="1" t="s">
        <v>137</v>
      </c>
      <c r="H135" s="42">
        <f>I135</f>
        <v>500</v>
      </c>
      <c r="I135" s="192">
        <v>500</v>
      </c>
      <c r="J135" s="125"/>
      <c r="K135" s="192">
        <v>0</v>
      </c>
      <c r="L135" s="125"/>
    </row>
    <row r="136" spans="1:12" ht="16.5" customHeight="1">
      <c r="A136" s="1"/>
      <c r="B136" s="122"/>
      <c r="C136" s="123"/>
      <c r="D136" s="1"/>
      <c r="E136" s="1"/>
      <c r="F136" s="48" t="s">
        <v>172</v>
      </c>
      <c r="G136" s="1" t="s">
        <v>173</v>
      </c>
      <c r="H136" s="42">
        <f>I136</f>
        <v>2000</v>
      </c>
      <c r="I136" s="192">
        <v>2000</v>
      </c>
      <c r="J136" s="125"/>
      <c r="K136" s="192">
        <v>0</v>
      </c>
      <c r="L136" s="125"/>
    </row>
    <row r="137" spans="1:12" ht="16.5" customHeight="1">
      <c r="A137" s="1"/>
      <c r="B137" s="122"/>
      <c r="C137" s="123"/>
      <c r="D137" s="1"/>
      <c r="E137" s="1"/>
      <c r="F137" s="48" t="s">
        <v>207</v>
      </c>
      <c r="G137" s="1" t="s">
        <v>206</v>
      </c>
      <c r="H137" s="42">
        <v>0</v>
      </c>
      <c r="I137" s="192">
        <v>0</v>
      </c>
      <c r="J137" s="125"/>
      <c r="K137" s="192">
        <v>0</v>
      </c>
      <c r="L137" s="125"/>
    </row>
    <row r="138" spans="1:12" ht="16.5" customHeight="1">
      <c r="A138" s="1"/>
      <c r="B138" s="122"/>
      <c r="C138" s="123"/>
      <c r="D138" s="1"/>
      <c r="E138" s="1"/>
      <c r="F138" s="48" t="s">
        <v>211</v>
      </c>
      <c r="G138" s="1" t="s">
        <v>210</v>
      </c>
      <c r="H138" s="42">
        <v>0</v>
      </c>
      <c r="I138" s="192">
        <v>0</v>
      </c>
      <c r="J138" s="125"/>
      <c r="K138" s="192">
        <v>0</v>
      </c>
      <c r="L138" s="125"/>
    </row>
    <row r="139" spans="1:12" ht="16.5" customHeight="1">
      <c r="A139" s="1"/>
      <c r="B139" s="122"/>
      <c r="C139" s="123"/>
      <c r="D139" s="1"/>
      <c r="E139" s="1"/>
      <c r="F139" s="48" t="s">
        <v>226</v>
      </c>
      <c r="G139" s="1" t="s">
        <v>225</v>
      </c>
      <c r="H139" s="42">
        <v>0</v>
      </c>
      <c r="I139" s="192">
        <v>0</v>
      </c>
      <c r="J139" s="125"/>
      <c r="K139" s="192">
        <v>0</v>
      </c>
      <c r="L139" s="125"/>
    </row>
    <row r="140" spans="1:12" ht="30" customHeight="1">
      <c r="A140" s="19" t="s">
        <v>877</v>
      </c>
      <c r="B140" s="108" t="s">
        <v>445</v>
      </c>
      <c r="C140" s="109"/>
      <c r="D140" s="19" t="s">
        <v>445</v>
      </c>
      <c r="E140" s="19" t="s">
        <v>792</v>
      </c>
      <c r="F140" s="47" t="s">
        <v>878</v>
      </c>
      <c r="G140" s="19"/>
      <c r="H140" s="44">
        <v>0</v>
      </c>
      <c r="I140" s="191">
        <v>0</v>
      </c>
      <c r="J140" s="111"/>
      <c r="K140" s="191">
        <v>0</v>
      </c>
      <c r="L140" s="111"/>
    </row>
    <row r="141" spans="1:12" ht="16.5" customHeight="1">
      <c r="A141" s="1" t="s">
        <v>879</v>
      </c>
      <c r="B141" s="122" t="s">
        <v>445</v>
      </c>
      <c r="C141" s="123"/>
      <c r="D141" s="1" t="s">
        <v>445</v>
      </c>
      <c r="E141" s="1" t="s">
        <v>443</v>
      </c>
      <c r="F141" s="48" t="s">
        <v>880</v>
      </c>
      <c r="G141" s="1"/>
      <c r="H141" s="42">
        <v>0</v>
      </c>
      <c r="I141" s="192">
        <v>0</v>
      </c>
      <c r="J141" s="125"/>
      <c r="K141" s="192">
        <v>0</v>
      </c>
      <c r="L141" s="125"/>
    </row>
    <row r="142" spans="1:12" ht="16.5" customHeight="1">
      <c r="A142" s="1" t="s">
        <v>881</v>
      </c>
      <c r="B142" s="122" t="s">
        <v>445</v>
      </c>
      <c r="C142" s="123"/>
      <c r="D142" s="1" t="s">
        <v>445</v>
      </c>
      <c r="E142" s="1" t="s">
        <v>444</v>
      </c>
      <c r="F142" s="48" t="s">
        <v>882</v>
      </c>
      <c r="G142" s="1"/>
      <c r="H142" s="42">
        <v>0</v>
      </c>
      <c r="I142" s="192">
        <v>0</v>
      </c>
      <c r="J142" s="125"/>
      <c r="K142" s="192">
        <v>0</v>
      </c>
      <c r="L142" s="125"/>
    </row>
    <row r="143" spans="1:12" ht="16.5" customHeight="1">
      <c r="A143" s="19" t="s">
        <v>883</v>
      </c>
      <c r="B143" s="108" t="s">
        <v>445</v>
      </c>
      <c r="C143" s="109"/>
      <c r="D143" s="19" t="s">
        <v>446</v>
      </c>
      <c r="E143" s="19" t="s">
        <v>792</v>
      </c>
      <c r="F143" s="47" t="s">
        <v>884</v>
      </c>
      <c r="G143" s="19"/>
      <c r="H143" s="44">
        <v>0</v>
      </c>
      <c r="I143" s="191">
        <v>0</v>
      </c>
      <c r="J143" s="111"/>
      <c r="K143" s="191">
        <v>0</v>
      </c>
      <c r="L143" s="111"/>
    </row>
    <row r="144" spans="1:12" ht="16.5" customHeight="1">
      <c r="A144" s="1" t="s">
        <v>885</v>
      </c>
      <c r="B144" s="122" t="s">
        <v>445</v>
      </c>
      <c r="C144" s="123"/>
      <c r="D144" s="1" t="s">
        <v>446</v>
      </c>
      <c r="E144" s="1" t="s">
        <v>443</v>
      </c>
      <c r="F144" s="48" t="s">
        <v>886</v>
      </c>
      <c r="G144" s="1"/>
      <c r="H144" s="42">
        <v>0</v>
      </c>
      <c r="I144" s="192">
        <v>0</v>
      </c>
      <c r="J144" s="125"/>
      <c r="K144" s="192">
        <v>0</v>
      </c>
      <c r="L144" s="125"/>
    </row>
    <row r="145" spans="1:12" ht="16.5" customHeight="1">
      <c r="A145" s="19" t="s">
        <v>887</v>
      </c>
      <c r="B145" s="108" t="s">
        <v>445</v>
      </c>
      <c r="C145" s="109"/>
      <c r="D145" s="19" t="s">
        <v>447</v>
      </c>
      <c r="E145" s="19" t="s">
        <v>792</v>
      </c>
      <c r="F145" s="47" t="s">
        <v>888</v>
      </c>
      <c r="G145" s="19"/>
      <c r="H145" s="44">
        <v>0</v>
      </c>
      <c r="I145" s="191">
        <v>0</v>
      </c>
      <c r="J145" s="111"/>
      <c r="K145" s="191">
        <v>0</v>
      </c>
      <c r="L145" s="111"/>
    </row>
    <row r="146" spans="1:12" ht="16.5" customHeight="1">
      <c r="A146" s="1" t="s">
        <v>889</v>
      </c>
      <c r="B146" s="122" t="s">
        <v>445</v>
      </c>
      <c r="C146" s="123"/>
      <c r="D146" s="1" t="s">
        <v>447</v>
      </c>
      <c r="E146" s="1" t="s">
        <v>443</v>
      </c>
      <c r="F146" s="48" t="s">
        <v>890</v>
      </c>
      <c r="G146" s="1"/>
      <c r="H146" s="42">
        <v>0</v>
      </c>
      <c r="I146" s="192">
        <v>0</v>
      </c>
      <c r="J146" s="125"/>
      <c r="K146" s="192">
        <v>0</v>
      </c>
      <c r="L146" s="125"/>
    </row>
    <row r="147" spans="1:12" ht="40.5" customHeight="1">
      <c r="A147" s="19" t="s">
        <v>891</v>
      </c>
      <c r="B147" s="108" t="s">
        <v>445</v>
      </c>
      <c r="C147" s="109"/>
      <c r="D147" s="19" t="s">
        <v>448</v>
      </c>
      <c r="E147" s="19" t="s">
        <v>792</v>
      </c>
      <c r="F147" s="47" t="s">
        <v>892</v>
      </c>
      <c r="G147" s="19"/>
      <c r="H147" s="44">
        <v>0</v>
      </c>
      <c r="I147" s="191">
        <v>0</v>
      </c>
      <c r="J147" s="111"/>
      <c r="K147" s="191">
        <v>0</v>
      </c>
      <c r="L147" s="111"/>
    </row>
    <row r="148" spans="1:12" ht="16.5" customHeight="1">
      <c r="A148" s="1" t="s">
        <v>893</v>
      </c>
      <c r="B148" s="122" t="s">
        <v>445</v>
      </c>
      <c r="C148" s="123"/>
      <c r="D148" s="1" t="s">
        <v>448</v>
      </c>
      <c r="E148" s="1" t="s">
        <v>443</v>
      </c>
      <c r="F148" s="48" t="s">
        <v>894</v>
      </c>
      <c r="G148" s="1"/>
      <c r="H148" s="42">
        <v>0</v>
      </c>
      <c r="I148" s="192">
        <v>0</v>
      </c>
      <c r="J148" s="125"/>
      <c r="K148" s="192">
        <v>0</v>
      </c>
      <c r="L148" s="125"/>
    </row>
    <row r="149" spans="1:12" ht="32.25" customHeight="1">
      <c r="A149" s="19" t="s">
        <v>895</v>
      </c>
      <c r="B149" s="108" t="s">
        <v>445</v>
      </c>
      <c r="C149" s="109"/>
      <c r="D149" s="19" t="s">
        <v>786</v>
      </c>
      <c r="E149" s="19" t="s">
        <v>792</v>
      </c>
      <c r="F149" s="47" t="s">
        <v>896</v>
      </c>
      <c r="G149" s="19"/>
      <c r="H149" s="44">
        <v>0</v>
      </c>
      <c r="I149" s="191">
        <v>0</v>
      </c>
      <c r="J149" s="111"/>
      <c r="K149" s="191">
        <v>0</v>
      </c>
      <c r="L149" s="111"/>
    </row>
    <row r="150" spans="1:12" ht="16.5" customHeight="1">
      <c r="A150" s="1" t="s">
        <v>897</v>
      </c>
      <c r="B150" s="122" t="s">
        <v>445</v>
      </c>
      <c r="C150" s="123"/>
      <c r="D150" s="1" t="s">
        <v>786</v>
      </c>
      <c r="E150" s="1" t="s">
        <v>443</v>
      </c>
      <c r="F150" s="48" t="s">
        <v>898</v>
      </c>
      <c r="G150" s="1"/>
      <c r="H150" s="42">
        <v>0</v>
      </c>
      <c r="I150" s="192">
        <v>0</v>
      </c>
      <c r="J150" s="125"/>
      <c r="K150" s="192">
        <v>0</v>
      </c>
      <c r="L150" s="125"/>
    </row>
    <row r="151" spans="1:12" ht="51" customHeight="1">
      <c r="A151" s="49" t="s">
        <v>899</v>
      </c>
      <c r="B151" s="187" t="s">
        <v>446</v>
      </c>
      <c r="C151" s="188"/>
      <c r="D151" s="49" t="s">
        <v>792</v>
      </c>
      <c r="E151" s="49" t="s">
        <v>792</v>
      </c>
      <c r="F151" s="50" t="s">
        <v>900</v>
      </c>
      <c r="G151" s="49"/>
      <c r="H151" s="51">
        <f>I151+K151</f>
        <v>165660.39500000002</v>
      </c>
      <c r="I151" s="189">
        <f>I152+I155+I171+I180+I184+I231+I233+I247+I256</f>
        <v>67371.095</v>
      </c>
      <c r="J151" s="190"/>
      <c r="K151" s="189">
        <f>K152+K155+K171+K180+K184+K231+K233+K247+K256</f>
        <v>98289.3</v>
      </c>
      <c r="L151" s="190"/>
    </row>
    <row r="152" spans="1:12" ht="31.5" customHeight="1">
      <c r="A152" s="19" t="s">
        <v>901</v>
      </c>
      <c r="B152" s="108" t="s">
        <v>446</v>
      </c>
      <c r="C152" s="109"/>
      <c r="D152" s="19" t="s">
        <v>443</v>
      </c>
      <c r="E152" s="19" t="s">
        <v>792</v>
      </c>
      <c r="F152" s="47" t="s">
        <v>902</v>
      </c>
      <c r="G152" s="19"/>
      <c r="H152" s="44">
        <f>I152+K152</f>
        <v>0</v>
      </c>
      <c r="I152" s="191">
        <f>I153+I154</f>
        <v>0</v>
      </c>
      <c r="J152" s="111"/>
      <c r="K152" s="191">
        <f>K153+K154</f>
        <v>0</v>
      </c>
      <c r="L152" s="111"/>
    </row>
    <row r="153" spans="1:12" ht="16.5" customHeight="1">
      <c r="A153" s="1" t="s">
        <v>903</v>
      </c>
      <c r="B153" s="122" t="s">
        <v>446</v>
      </c>
      <c r="C153" s="123"/>
      <c r="D153" s="1" t="s">
        <v>443</v>
      </c>
      <c r="E153" s="1" t="s">
        <v>443</v>
      </c>
      <c r="F153" s="48" t="s">
        <v>904</v>
      </c>
      <c r="G153" s="1"/>
      <c r="H153" s="42">
        <f>I153+K153</f>
        <v>0</v>
      </c>
      <c r="I153" s="192">
        <v>0</v>
      </c>
      <c r="J153" s="125"/>
      <c r="K153" s="192">
        <v>0</v>
      </c>
      <c r="L153" s="125"/>
    </row>
    <row r="154" spans="1:12" ht="16.5" customHeight="1">
      <c r="A154" s="1" t="s">
        <v>905</v>
      </c>
      <c r="B154" s="122" t="s">
        <v>446</v>
      </c>
      <c r="C154" s="123"/>
      <c r="D154" s="1" t="s">
        <v>443</v>
      </c>
      <c r="E154" s="1" t="s">
        <v>444</v>
      </c>
      <c r="F154" s="48" t="s">
        <v>906</v>
      </c>
      <c r="G154" s="1"/>
      <c r="H154" s="42">
        <f>I154+K154</f>
        <v>0</v>
      </c>
      <c r="I154" s="192">
        <v>0</v>
      </c>
      <c r="J154" s="125"/>
      <c r="K154" s="192">
        <v>0</v>
      </c>
      <c r="L154" s="125"/>
    </row>
    <row r="155" spans="1:12" ht="29.25" customHeight="1">
      <c r="A155" s="19" t="s">
        <v>907</v>
      </c>
      <c r="B155" s="108" t="s">
        <v>446</v>
      </c>
      <c r="C155" s="109"/>
      <c r="D155" s="19" t="s">
        <v>444</v>
      </c>
      <c r="E155" s="19" t="s">
        <v>792</v>
      </c>
      <c r="F155" s="47" t="s">
        <v>908</v>
      </c>
      <c r="G155" s="19"/>
      <c r="H155" s="44">
        <f>I155+K155</f>
        <v>3880</v>
      </c>
      <c r="I155" s="191">
        <f>I156</f>
        <v>3880</v>
      </c>
      <c r="J155" s="111"/>
      <c r="K155" s="191">
        <f>K156</f>
        <v>0</v>
      </c>
      <c r="L155" s="111"/>
    </row>
    <row r="156" spans="1:12" ht="16.5" customHeight="1">
      <c r="A156" s="1" t="s">
        <v>909</v>
      </c>
      <c r="B156" s="122" t="s">
        <v>446</v>
      </c>
      <c r="C156" s="123"/>
      <c r="D156" s="1" t="s">
        <v>444</v>
      </c>
      <c r="E156" s="1" t="s">
        <v>443</v>
      </c>
      <c r="F156" s="48" t="s">
        <v>910</v>
      </c>
      <c r="G156" s="1"/>
      <c r="H156" s="42">
        <f>I156</f>
        <v>3880</v>
      </c>
      <c r="I156" s="192">
        <f>SUM(I157:J166)</f>
        <v>3880</v>
      </c>
      <c r="J156" s="125"/>
      <c r="K156" s="192">
        <f>K167</f>
        <v>0</v>
      </c>
      <c r="L156" s="125"/>
    </row>
    <row r="157" spans="1:12" ht="16.5" customHeight="1">
      <c r="A157" s="1"/>
      <c r="B157" s="122"/>
      <c r="C157" s="123"/>
      <c r="D157" s="1"/>
      <c r="E157" s="1"/>
      <c r="F157" s="48" t="s">
        <v>1234</v>
      </c>
      <c r="G157" s="1" t="s">
        <v>1233</v>
      </c>
      <c r="H157" s="42">
        <f aca="true" t="shared" si="5" ref="H157:H166">I157</f>
        <v>2856</v>
      </c>
      <c r="I157" s="192">
        <v>2856</v>
      </c>
      <c r="J157" s="125"/>
      <c r="K157" s="192">
        <v>0</v>
      </c>
      <c r="L157" s="125"/>
    </row>
    <row r="158" spans="1:12" ht="16.5" customHeight="1">
      <c r="A158" s="1"/>
      <c r="B158" s="122"/>
      <c r="C158" s="123"/>
      <c r="D158" s="1"/>
      <c r="E158" s="1"/>
      <c r="F158" s="48" t="s">
        <v>1238</v>
      </c>
      <c r="G158" s="1" t="s">
        <v>1239</v>
      </c>
      <c r="H158" s="42">
        <f t="shared" si="5"/>
        <v>0</v>
      </c>
      <c r="I158" s="192">
        <v>0</v>
      </c>
      <c r="J158" s="125"/>
      <c r="K158" s="192">
        <v>0</v>
      </c>
      <c r="L158" s="125"/>
    </row>
    <row r="159" spans="1:12" ht="16.5" customHeight="1">
      <c r="A159" s="1"/>
      <c r="B159" s="122"/>
      <c r="C159" s="123"/>
      <c r="D159" s="1"/>
      <c r="E159" s="1"/>
      <c r="F159" s="48" t="s">
        <v>1247</v>
      </c>
      <c r="G159" s="1" t="s">
        <v>1246</v>
      </c>
      <c r="H159" s="42">
        <f t="shared" si="5"/>
        <v>0</v>
      </c>
      <c r="I159" s="192">
        <v>0</v>
      </c>
      <c r="J159" s="125"/>
      <c r="K159" s="192">
        <v>0</v>
      </c>
      <c r="L159" s="125"/>
    </row>
    <row r="160" spans="1:12" ht="16.5" customHeight="1">
      <c r="A160" s="1"/>
      <c r="B160" s="122"/>
      <c r="C160" s="123"/>
      <c r="D160" s="1"/>
      <c r="E160" s="1"/>
      <c r="F160" s="48" t="s">
        <v>1255</v>
      </c>
      <c r="G160" s="1" t="s">
        <v>1254</v>
      </c>
      <c r="H160" s="42">
        <f t="shared" si="5"/>
        <v>0</v>
      </c>
      <c r="I160" s="192">
        <v>0</v>
      </c>
      <c r="J160" s="125"/>
      <c r="K160" s="192">
        <v>0</v>
      </c>
      <c r="L160" s="125"/>
    </row>
    <row r="161" spans="1:12" ht="16.5" customHeight="1">
      <c r="A161" s="1"/>
      <c r="B161" s="122"/>
      <c r="C161" s="123"/>
      <c r="D161" s="1"/>
      <c r="E161" s="1"/>
      <c r="F161" s="48" t="s">
        <v>1263</v>
      </c>
      <c r="G161" s="1" t="s">
        <v>1262</v>
      </c>
      <c r="H161" s="42">
        <f t="shared" si="5"/>
        <v>250</v>
      </c>
      <c r="I161" s="192">
        <v>250</v>
      </c>
      <c r="J161" s="125"/>
      <c r="K161" s="192">
        <v>0</v>
      </c>
      <c r="L161" s="125"/>
    </row>
    <row r="162" spans="1:12" ht="16.5" customHeight="1">
      <c r="A162" s="1"/>
      <c r="B162" s="122"/>
      <c r="C162" s="123"/>
      <c r="D162" s="1"/>
      <c r="E162" s="1"/>
      <c r="F162" s="48" t="s">
        <v>1280</v>
      </c>
      <c r="G162" s="1" t="s">
        <v>1279</v>
      </c>
      <c r="H162" s="42">
        <f t="shared" si="5"/>
        <v>0</v>
      </c>
      <c r="I162" s="192">
        <v>0</v>
      </c>
      <c r="J162" s="125"/>
      <c r="K162" s="192">
        <v>0</v>
      </c>
      <c r="L162" s="125"/>
    </row>
    <row r="163" spans="1:12" ht="16.5" customHeight="1">
      <c r="A163" s="1"/>
      <c r="B163" s="122"/>
      <c r="C163" s="123"/>
      <c r="D163" s="1"/>
      <c r="E163" s="1"/>
      <c r="F163" s="48" t="s">
        <v>1282</v>
      </c>
      <c r="G163" s="1" t="s">
        <v>1281</v>
      </c>
      <c r="H163" s="42">
        <f t="shared" si="5"/>
        <v>42</v>
      </c>
      <c r="I163" s="192">
        <v>42</v>
      </c>
      <c r="J163" s="125"/>
      <c r="K163" s="192">
        <v>0</v>
      </c>
      <c r="L163" s="125"/>
    </row>
    <row r="164" spans="1:12" ht="16.5" customHeight="1">
      <c r="A164" s="1"/>
      <c r="B164" s="122"/>
      <c r="C164" s="123"/>
      <c r="D164" s="1"/>
      <c r="E164" s="1"/>
      <c r="F164" s="48" t="s">
        <v>1297</v>
      </c>
      <c r="G164" s="1" t="s">
        <v>1296</v>
      </c>
      <c r="H164" s="42">
        <f t="shared" si="5"/>
        <v>350</v>
      </c>
      <c r="I164" s="192">
        <v>350</v>
      </c>
      <c r="J164" s="125"/>
      <c r="K164" s="192">
        <v>0</v>
      </c>
      <c r="L164" s="125"/>
    </row>
    <row r="165" spans="1:12" ht="16.5" customHeight="1">
      <c r="A165" s="1"/>
      <c r="B165" s="122"/>
      <c r="C165" s="123"/>
      <c r="D165" s="1"/>
      <c r="E165" s="1"/>
      <c r="F165" s="48" t="s">
        <v>1309</v>
      </c>
      <c r="G165" s="1" t="s">
        <v>1308</v>
      </c>
      <c r="H165" s="42">
        <f t="shared" si="5"/>
        <v>382</v>
      </c>
      <c r="I165" s="192">
        <v>382</v>
      </c>
      <c r="J165" s="125"/>
      <c r="K165" s="192">
        <v>0</v>
      </c>
      <c r="L165" s="125"/>
    </row>
    <row r="166" spans="1:12" ht="16.5" customHeight="1">
      <c r="A166" s="1"/>
      <c r="B166" s="122"/>
      <c r="C166" s="123"/>
      <c r="D166" s="1"/>
      <c r="E166" s="1"/>
      <c r="F166" s="48" t="s">
        <v>78</v>
      </c>
      <c r="G166" s="1" t="s">
        <v>79</v>
      </c>
      <c r="H166" s="42">
        <f t="shared" si="5"/>
        <v>0</v>
      </c>
      <c r="I166" s="192">
        <v>0</v>
      </c>
      <c r="J166" s="125"/>
      <c r="K166" s="192">
        <v>0</v>
      </c>
      <c r="L166" s="125"/>
    </row>
    <row r="167" spans="1:12" ht="16.5" customHeight="1">
      <c r="A167" s="1"/>
      <c r="B167" s="122"/>
      <c r="C167" s="123"/>
      <c r="D167" s="1"/>
      <c r="E167" s="1"/>
      <c r="F167" s="48" t="s">
        <v>215</v>
      </c>
      <c r="G167" s="1" t="s">
        <v>216</v>
      </c>
      <c r="H167" s="42">
        <v>0</v>
      </c>
      <c r="I167" s="192">
        <v>0</v>
      </c>
      <c r="J167" s="125"/>
      <c r="K167" s="192">
        <v>0</v>
      </c>
      <c r="L167" s="125"/>
    </row>
    <row r="168" spans="1:12" ht="16.5" customHeight="1">
      <c r="A168" s="1" t="s">
        <v>911</v>
      </c>
      <c r="B168" s="122" t="s">
        <v>446</v>
      </c>
      <c r="C168" s="123"/>
      <c r="D168" s="1" t="s">
        <v>444</v>
      </c>
      <c r="E168" s="1" t="s">
        <v>444</v>
      </c>
      <c r="F168" s="48" t="s">
        <v>912</v>
      </c>
      <c r="G168" s="1"/>
      <c r="H168" s="42">
        <v>0</v>
      </c>
      <c r="I168" s="192">
        <v>0</v>
      </c>
      <c r="J168" s="125"/>
      <c r="K168" s="192">
        <v>0</v>
      </c>
      <c r="L168" s="125"/>
    </row>
    <row r="169" spans="1:12" ht="16.5" customHeight="1">
      <c r="A169" s="1" t="s">
        <v>913</v>
      </c>
      <c r="B169" s="122" t="s">
        <v>446</v>
      </c>
      <c r="C169" s="123"/>
      <c r="D169" s="1" t="s">
        <v>444</v>
      </c>
      <c r="E169" s="1" t="s">
        <v>445</v>
      </c>
      <c r="F169" s="48" t="s">
        <v>914</v>
      </c>
      <c r="G169" s="1"/>
      <c r="H169" s="42">
        <v>0</v>
      </c>
      <c r="I169" s="192">
        <v>0</v>
      </c>
      <c r="J169" s="125"/>
      <c r="K169" s="192">
        <v>0</v>
      </c>
      <c r="L169" s="125"/>
    </row>
    <row r="170" spans="1:12" ht="16.5" customHeight="1">
      <c r="A170" s="1" t="s">
        <v>915</v>
      </c>
      <c r="B170" s="122" t="s">
        <v>446</v>
      </c>
      <c r="C170" s="123"/>
      <c r="D170" s="1" t="s">
        <v>444</v>
      </c>
      <c r="E170" s="1" t="s">
        <v>446</v>
      </c>
      <c r="F170" s="48" t="s">
        <v>916</v>
      </c>
      <c r="G170" s="1"/>
      <c r="H170" s="42">
        <v>0</v>
      </c>
      <c r="I170" s="192">
        <v>0</v>
      </c>
      <c r="J170" s="125"/>
      <c r="K170" s="192">
        <v>0</v>
      </c>
      <c r="L170" s="125"/>
    </row>
    <row r="171" spans="1:12" ht="16.5" customHeight="1">
      <c r="A171" s="19" t="s">
        <v>917</v>
      </c>
      <c r="B171" s="108" t="s">
        <v>446</v>
      </c>
      <c r="C171" s="109"/>
      <c r="D171" s="19" t="s">
        <v>445</v>
      </c>
      <c r="E171" s="19" t="s">
        <v>792</v>
      </c>
      <c r="F171" s="47" t="s">
        <v>918</v>
      </c>
      <c r="G171" s="19"/>
      <c r="H171" s="44">
        <v>0</v>
      </c>
      <c r="I171" s="191">
        <v>0</v>
      </c>
      <c r="J171" s="111"/>
      <c r="K171" s="191">
        <v>0</v>
      </c>
      <c r="L171" s="111"/>
    </row>
    <row r="172" spans="1:12" ht="16.5" customHeight="1">
      <c r="A172" s="1" t="s">
        <v>919</v>
      </c>
      <c r="B172" s="122" t="s">
        <v>446</v>
      </c>
      <c r="C172" s="123"/>
      <c r="D172" s="1" t="s">
        <v>445</v>
      </c>
      <c r="E172" s="1" t="s">
        <v>443</v>
      </c>
      <c r="F172" s="48" t="s">
        <v>920</v>
      </c>
      <c r="G172" s="1"/>
      <c r="H172" s="42">
        <v>0</v>
      </c>
      <c r="I172" s="192">
        <v>0</v>
      </c>
      <c r="J172" s="125"/>
      <c r="K172" s="192">
        <v>0</v>
      </c>
      <c r="L172" s="125"/>
    </row>
    <row r="173" spans="1:12" ht="16.5" customHeight="1">
      <c r="A173" s="1" t="s">
        <v>921</v>
      </c>
      <c r="B173" s="122" t="s">
        <v>446</v>
      </c>
      <c r="C173" s="123"/>
      <c r="D173" s="1" t="s">
        <v>445</v>
      </c>
      <c r="E173" s="1" t="s">
        <v>444</v>
      </c>
      <c r="F173" s="48" t="s">
        <v>922</v>
      </c>
      <c r="G173" s="1"/>
      <c r="H173" s="42">
        <v>0</v>
      </c>
      <c r="I173" s="192">
        <v>0</v>
      </c>
      <c r="J173" s="125"/>
      <c r="K173" s="192">
        <v>0</v>
      </c>
      <c r="L173" s="125"/>
    </row>
    <row r="174" spans="1:12" ht="16.5" customHeight="1">
      <c r="A174" s="1" t="s">
        <v>923</v>
      </c>
      <c r="B174" s="122" t="s">
        <v>446</v>
      </c>
      <c r="C174" s="123"/>
      <c r="D174" s="1" t="s">
        <v>445</v>
      </c>
      <c r="E174" s="1" t="s">
        <v>445</v>
      </c>
      <c r="F174" s="48" t="s">
        <v>924</v>
      </c>
      <c r="G174" s="1"/>
      <c r="H174" s="42">
        <v>0</v>
      </c>
      <c r="I174" s="192">
        <v>0</v>
      </c>
      <c r="J174" s="125"/>
      <c r="K174" s="192">
        <v>0</v>
      </c>
      <c r="L174" s="125"/>
    </row>
    <row r="175" spans="1:12" ht="16.5" customHeight="1">
      <c r="A175" s="1" t="s">
        <v>925</v>
      </c>
      <c r="B175" s="122" t="s">
        <v>446</v>
      </c>
      <c r="C175" s="123"/>
      <c r="D175" s="1" t="s">
        <v>445</v>
      </c>
      <c r="E175" s="1" t="s">
        <v>446</v>
      </c>
      <c r="F175" s="48" t="s">
        <v>926</v>
      </c>
      <c r="G175" s="1"/>
      <c r="H175" s="42">
        <v>0</v>
      </c>
      <c r="I175" s="192">
        <v>0</v>
      </c>
      <c r="J175" s="125"/>
      <c r="K175" s="192">
        <v>0</v>
      </c>
      <c r="L175" s="125"/>
    </row>
    <row r="176" spans="1:12" ht="16.5" customHeight="1">
      <c r="A176" s="1" t="s">
        <v>927</v>
      </c>
      <c r="B176" s="122" t="s">
        <v>446</v>
      </c>
      <c r="C176" s="123"/>
      <c r="D176" s="1" t="s">
        <v>445</v>
      </c>
      <c r="E176" s="1" t="s">
        <v>447</v>
      </c>
      <c r="F176" s="48" t="s">
        <v>928</v>
      </c>
      <c r="G176" s="1"/>
      <c r="H176" s="42">
        <v>0</v>
      </c>
      <c r="I176" s="192">
        <v>0</v>
      </c>
      <c r="J176" s="125"/>
      <c r="K176" s="192">
        <v>0</v>
      </c>
      <c r="L176" s="125"/>
    </row>
    <row r="177" spans="1:12" ht="16.5" customHeight="1">
      <c r="A177" s="1"/>
      <c r="B177" s="122"/>
      <c r="C177" s="123"/>
      <c r="D177" s="1"/>
      <c r="E177" s="1"/>
      <c r="F177" s="48" t="s">
        <v>205</v>
      </c>
      <c r="G177" s="1" t="s">
        <v>204</v>
      </c>
      <c r="H177" s="42">
        <v>0</v>
      </c>
      <c r="I177" s="192">
        <v>0</v>
      </c>
      <c r="J177" s="125"/>
      <c r="K177" s="192">
        <v>0</v>
      </c>
      <c r="L177" s="125"/>
    </row>
    <row r="178" spans="1:12" ht="16.5" customHeight="1">
      <c r="A178" s="1"/>
      <c r="B178" s="122"/>
      <c r="C178" s="123"/>
      <c r="D178" s="1"/>
      <c r="E178" s="1"/>
      <c r="F178" s="48" t="s">
        <v>226</v>
      </c>
      <c r="G178" s="1" t="s">
        <v>225</v>
      </c>
      <c r="H178" s="42">
        <v>0</v>
      </c>
      <c r="I178" s="192">
        <v>0</v>
      </c>
      <c r="J178" s="125"/>
      <c r="K178" s="192">
        <v>0</v>
      </c>
      <c r="L178" s="125"/>
    </row>
    <row r="179" spans="1:12" ht="16.5" customHeight="1">
      <c r="A179" s="1" t="s">
        <v>929</v>
      </c>
      <c r="B179" s="122" t="s">
        <v>446</v>
      </c>
      <c r="C179" s="123"/>
      <c r="D179" s="1" t="s">
        <v>445</v>
      </c>
      <c r="E179" s="1" t="s">
        <v>448</v>
      </c>
      <c r="F179" s="48" t="s">
        <v>930</v>
      </c>
      <c r="G179" s="1"/>
      <c r="H179" s="42">
        <v>0</v>
      </c>
      <c r="I179" s="192">
        <v>0</v>
      </c>
      <c r="J179" s="125"/>
      <c r="K179" s="192">
        <v>0</v>
      </c>
      <c r="L179" s="125"/>
    </row>
    <row r="180" spans="1:12" ht="25.5" customHeight="1">
      <c r="A180" s="19" t="s">
        <v>931</v>
      </c>
      <c r="B180" s="108" t="s">
        <v>446</v>
      </c>
      <c r="C180" s="109"/>
      <c r="D180" s="19" t="s">
        <v>446</v>
      </c>
      <c r="E180" s="19" t="s">
        <v>792</v>
      </c>
      <c r="F180" s="47" t="s">
        <v>932</v>
      </c>
      <c r="G180" s="19"/>
      <c r="H180" s="44">
        <v>0</v>
      </c>
      <c r="I180" s="191">
        <v>0</v>
      </c>
      <c r="J180" s="111"/>
      <c r="K180" s="191">
        <v>0</v>
      </c>
      <c r="L180" s="111"/>
    </row>
    <row r="181" spans="1:12" ht="16.5" customHeight="1">
      <c r="A181" s="1" t="s">
        <v>933</v>
      </c>
      <c r="B181" s="122" t="s">
        <v>446</v>
      </c>
      <c r="C181" s="123"/>
      <c r="D181" s="1" t="s">
        <v>446</v>
      </c>
      <c r="E181" s="1" t="s">
        <v>443</v>
      </c>
      <c r="F181" s="48" t="s">
        <v>934</v>
      </c>
      <c r="G181" s="1"/>
      <c r="H181" s="42">
        <v>0</v>
      </c>
      <c r="I181" s="192">
        <v>0</v>
      </c>
      <c r="J181" s="125"/>
      <c r="K181" s="192">
        <v>0</v>
      </c>
      <c r="L181" s="125"/>
    </row>
    <row r="182" spans="1:12" ht="16.5" customHeight="1">
      <c r="A182" s="1" t="s">
        <v>935</v>
      </c>
      <c r="B182" s="122" t="s">
        <v>446</v>
      </c>
      <c r="C182" s="123"/>
      <c r="D182" s="1" t="s">
        <v>446</v>
      </c>
      <c r="E182" s="1" t="s">
        <v>444</v>
      </c>
      <c r="F182" s="48" t="s">
        <v>936</v>
      </c>
      <c r="G182" s="1"/>
      <c r="H182" s="42">
        <v>0</v>
      </c>
      <c r="I182" s="192">
        <v>0</v>
      </c>
      <c r="J182" s="125"/>
      <c r="K182" s="192">
        <v>0</v>
      </c>
      <c r="L182" s="125"/>
    </row>
    <row r="183" spans="1:12" ht="16.5" customHeight="1">
      <c r="A183" s="1" t="s">
        <v>937</v>
      </c>
      <c r="B183" s="122" t="s">
        <v>446</v>
      </c>
      <c r="C183" s="123"/>
      <c r="D183" s="1" t="s">
        <v>446</v>
      </c>
      <c r="E183" s="1" t="s">
        <v>445</v>
      </c>
      <c r="F183" s="48" t="s">
        <v>938</v>
      </c>
      <c r="G183" s="1"/>
      <c r="H183" s="42">
        <v>0</v>
      </c>
      <c r="I183" s="192">
        <v>0</v>
      </c>
      <c r="J183" s="125"/>
      <c r="K183" s="192">
        <v>0</v>
      </c>
      <c r="L183" s="125"/>
    </row>
    <row r="184" spans="1:12" ht="16.5" customHeight="1">
      <c r="A184" s="19" t="s">
        <v>939</v>
      </c>
      <c r="B184" s="108" t="s">
        <v>446</v>
      </c>
      <c r="C184" s="109"/>
      <c r="D184" s="19" t="s">
        <v>447</v>
      </c>
      <c r="E184" s="19" t="s">
        <v>792</v>
      </c>
      <c r="F184" s="47" t="s">
        <v>940</v>
      </c>
      <c r="G184" s="19"/>
      <c r="H184" s="44">
        <f>I184+K184</f>
        <v>175569.045</v>
      </c>
      <c r="I184" s="191">
        <f>I185+I199</f>
        <v>59022.445</v>
      </c>
      <c r="J184" s="111"/>
      <c r="K184" s="191">
        <f>K185+K199</f>
        <v>116546.6</v>
      </c>
      <c r="L184" s="111"/>
    </row>
    <row r="185" spans="1:12" ht="16.5" customHeight="1">
      <c r="A185" s="1" t="s">
        <v>941</v>
      </c>
      <c r="B185" s="122" t="s">
        <v>446</v>
      </c>
      <c r="C185" s="123"/>
      <c r="D185" s="1" t="s">
        <v>447</v>
      </c>
      <c r="E185" s="1" t="s">
        <v>443</v>
      </c>
      <c r="F185" s="48" t="s">
        <v>942</v>
      </c>
      <c r="G185" s="1"/>
      <c r="H185" s="42">
        <f>I185+K185</f>
        <v>14498.97</v>
      </c>
      <c r="I185" s="192">
        <f>SUM(I186:J191)</f>
        <v>14498.97</v>
      </c>
      <c r="J185" s="125"/>
      <c r="K185" s="192">
        <f>SUM(K192:L195)</f>
        <v>0</v>
      </c>
      <c r="L185" s="125"/>
    </row>
    <row r="186" spans="1:12" ht="16.5" customHeight="1">
      <c r="A186" s="1"/>
      <c r="B186" s="122"/>
      <c r="C186" s="123"/>
      <c r="D186" s="1"/>
      <c r="E186" s="1"/>
      <c r="F186" s="48" t="s">
        <v>1234</v>
      </c>
      <c r="G186" s="1" t="s">
        <v>1233</v>
      </c>
      <c r="H186" s="42">
        <f aca="true" t="shared" si="6" ref="H186:H191">I186</f>
        <v>0</v>
      </c>
      <c r="I186" s="192">
        <v>0</v>
      </c>
      <c r="J186" s="125"/>
      <c r="K186" s="192">
        <v>0</v>
      </c>
      <c r="L186" s="125"/>
    </row>
    <row r="187" spans="1:12" ht="16.5" customHeight="1">
      <c r="A187" s="1"/>
      <c r="B187" s="122"/>
      <c r="C187" s="123"/>
      <c r="D187" s="1"/>
      <c r="E187" s="1"/>
      <c r="F187" s="48" t="s">
        <v>1247</v>
      </c>
      <c r="G187" s="1" t="s">
        <v>1246</v>
      </c>
      <c r="H187" s="42">
        <f t="shared" si="6"/>
        <v>0</v>
      </c>
      <c r="I187" s="192">
        <v>0</v>
      </c>
      <c r="J187" s="125"/>
      <c r="K187" s="192">
        <v>0</v>
      </c>
      <c r="L187" s="125"/>
    </row>
    <row r="188" spans="1:12" ht="16.5" customHeight="1">
      <c r="A188" s="1"/>
      <c r="B188" s="122"/>
      <c r="C188" s="123"/>
      <c r="D188" s="1"/>
      <c r="E188" s="1"/>
      <c r="F188" s="48" t="s">
        <v>1255</v>
      </c>
      <c r="G188" s="1" t="s">
        <v>1254</v>
      </c>
      <c r="H188" s="42">
        <f t="shared" si="6"/>
        <v>0</v>
      </c>
      <c r="I188" s="192">
        <v>0</v>
      </c>
      <c r="J188" s="125"/>
      <c r="K188" s="192">
        <v>0</v>
      </c>
      <c r="L188" s="125"/>
    </row>
    <row r="189" spans="1:12" ht="16.5" customHeight="1">
      <c r="A189" s="1"/>
      <c r="B189" s="122"/>
      <c r="C189" s="123"/>
      <c r="D189" s="1"/>
      <c r="E189" s="1"/>
      <c r="F189" s="48" t="s">
        <v>1297</v>
      </c>
      <c r="G189" s="1" t="s">
        <v>1296</v>
      </c>
      <c r="H189" s="42">
        <f t="shared" si="6"/>
        <v>0</v>
      </c>
      <c r="I189" s="192">
        <v>0</v>
      </c>
      <c r="J189" s="125"/>
      <c r="K189" s="192">
        <v>0</v>
      </c>
      <c r="L189" s="125"/>
    </row>
    <row r="190" spans="1:12" ht="16.5" customHeight="1">
      <c r="A190" s="1"/>
      <c r="B190" s="122"/>
      <c r="C190" s="123"/>
      <c r="D190" s="1"/>
      <c r="E190" s="1"/>
      <c r="F190" s="48" t="s">
        <v>1301</v>
      </c>
      <c r="G190" s="1" t="s">
        <v>1300</v>
      </c>
      <c r="H190" s="42">
        <f t="shared" si="6"/>
        <v>1250</v>
      </c>
      <c r="I190" s="192">
        <v>1250</v>
      </c>
      <c r="J190" s="125"/>
      <c r="K190" s="192">
        <v>0</v>
      </c>
      <c r="L190" s="125"/>
    </row>
    <row r="191" spans="1:12" ht="16.5" customHeight="1">
      <c r="A191" s="1"/>
      <c r="B191" s="122"/>
      <c r="C191" s="123"/>
      <c r="D191" s="1"/>
      <c r="E191" s="1"/>
      <c r="F191" s="48" t="s">
        <v>52</v>
      </c>
      <c r="G191" s="1" t="s">
        <v>51</v>
      </c>
      <c r="H191" s="42">
        <f t="shared" si="6"/>
        <v>13248.97</v>
      </c>
      <c r="I191" s="192">
        <v>13248.97</v>
      </c>
      <c r="J191" s="125"/>
      <c r="K191" s="192">
        <v>0</v>
      </c>
      <c r="L191" s="125"/>
    </row>
    <row r="192" spans="1:12" ht="16.5" customHeight="1">
      <c r="A192" s="1"/>
      <c r="B192" s="122"/>
      <c r="C192" s="123"/>
      <c r="D192" s="1"/>
      <c r="E192" s="1"/>
      <c r="F192" s="48" t="s">
        <v>205</v>
      </c>
      <c r="G192" s="1" t="s">
        <v>204</v>
      </c>
      <c r="H192" s="42">
        <f>K192</f>
        <v>0</v>
      </c>
      <c r="I192" s="192">
        <v>0</v>
      </c>
      <c r="J192" s="125"/>
      <c r="K192" s="192">
        <v>0</v>
      </c>
      <c r="L192" s="125"/>
    </row>
    <row r="193" spans="1:12" ht="16.5" customHeight="1">
      <c r="A193" s="1"/>
      <c r="B193" s="122"/>
      <c r="C193" s="123"/>
      <c r="D193" s="1"/>
      <c r="E193" s="1"/>
      <c r="F193" s="48" t="s">
        <v>207</v>
      </c>
      <c r="G193" s="1" t="s">
        <v>206</v>
      </c>
      <c r="H193" s="42">
        <f>K193</f>
        <v>0</v>
      </c>
      <c r="I193" s="192">
        <v>0</v>
      </c>
      <c r="J193" s="125"/>
      <c r="K193" s="192">
        <v>0</v>
      </c>
      <c r="L193" s="125"/>
    </row>
    <row r="194" spans="1:12" ht="16.5" customHeight="1">
      <c r="A194" s="1"/>
      <c r="B194" s="122"/>
      <c r="C194" s="123"/>
      <c r="D194" s="1"/>
      <c r="E194" s="1"/>
      <c r="F194" s="48" t="s">
        <v>211</v>
      </c>
      <c r="G194" s="1" t="s">
        <v>210</v>
      </c>
      <c r="H194" s="42">
        <f>K194</f>
        <v>0</v>
      </c>
      <c r="I194" s="192">
        <v>0</v>
      </c>
      <c r="J194" s="125"/>
      <c r="K194" s="192">
        <v>0</v>
      </c>
      <c r="L194" s="125"/>
    </row>
    <row r="195" spans="1:12" ht="16.5" customHeight="1">
      <c r="A195" s="1"/>
      <c r="B195" s="122"/>
      <c r="C195" s="123"/>
      <c r="D195" s="1"/>
      <c r="E195" s="1"/>
      <c r="F195" s="48" t="s">
        <v>226</v>
      </c>
      <c r="G195" s="1" t="s">
        <v>225</v>
      </c>
      <c r="H195" s="42">
        <f>K195</f>
        <v>0</v>
      </c>
      <c r="I195" s="192">
        <v>0</v>
      </c>
      <c r="J195" s="125"/>
      <c r="K195" s="192">
        <v>0</v>
      </c>
      <c r="L195" s="125"/>
    </row>
    <row r="196" spans="1:12" ht="16.5" customHeight="1">
      <c r="A196" s="1" t="s">
        <v>943</v>
      </c>
      <c r="B196" s="122" t="s">
        <v>446</v>
      </c>
      <c r="C196" s="123"/>
      <c r="D196" s="1" t="s">
        <v>447</v>
      </c>
      <c r="E196" s="1" t="s">
        <v>444</v>
      </c>
      <c r="F196" s="48" t="s">
        <v>944</v>
      </c>
      <c r="G196" s="1"/>
      <c r="H196" s="42">
        <v>0</v>
      </c>
      <c r="I196" s="192">
        <v>0</v>
      </c>
      <c r="J196" s="125"/>
      <c r="K196" s="192">
        <v>0</v>
      </c>
      <c r="L196" s="125"/>
    </row>
    <row r="197" spans="1:12" ht="16.5" customHeight="1">
      <c r="A197" s="1" t="s">
        <v>945</v>
      </c>
      <c r="B197" s="122" t="s">
        <v>446</v>
      </c>
      <c r="C197" s="123"/>
      <c r="D197" s="1" t="s">
        <v>447</v>
      </c>
      <c r="E197" s="1" t="s">
        <v>445</v>
      </c>
      <c r="F197" s="48" t="s">
        <v>946</v>
      </c>
      <c r="G197" s="1"/>
      <c r="H197" s="42">
        <v>0</v>
      </c>
      <c r="I197" s="192">
        <v>0</v>
      </c>
      <c r="J197" s="125"/>
      <c r="K197" s="192">
        <v>0</v>
      </c>
      <c r="L197" s="125"/>
    </row>
    <row r="198" spans="1:12" ht="16.5" customHeight="1">
      <c r="A198" s="1" t="s">
        <v>947</v>
      </c>
      <c r="B198" s="122" t="s">
        <v>446</v>
      </c>
      <c r="C198" s="123"/>
      <c r="D198" s="1" t="s">
        <v>447</v>
      </c>
      <c r="E198" s="1" t="s">
        <v>446</v>
      </c>
      <c r="F198" s="48" t="s">
        <v>948</v>
      </c>
      <c r="G198" s="1"/>
      <c r="H198" s="42">
        <v>0</v>
      </c>
      <c r="I198" s="192">
        <v>0</v>
      </c>
      <c r="J198" s="125"/>
      <c r="K198" s="192">
        <v>0</v>
      </c>
      <c r="L198" s="125"/>
    </row>
    <row r="199" spans="1:12" ht="16.5" customHeight="1">
      <c r="A199" s="1" t="s">
        <v>949</v>
      </c>
      <c r="B199" s="122" t="s">
        <v>446</v>
      </c>
      <c r="C199" s="123"/>
      <c r="D199" s="1" t="s">
        <v>447</v>
      </c>
      <c r="E199" s="1" t="s">
        <v>447</v>
      </c>
      <c r="F199" s="48" t="s">
        <v>950</v>
      </c>
      <c r="G199" s="1"/>
      <c r="H199" s="42">
        <f>I199+K199</f>
        <v>161070.075</v>
      </c>
      <c r="I199" s="192">
        <f>SUM(I200:J224)</f>
        <v>44523.475</v>
      </c>
      <c r="J199" s="125"/>
      <c r="K199" s="192">
        <v>116546.6</v>
      </c>
      <c r="L199" s="125"/>
    </row>
    <row r="200" spans="1:12" ht="16.5" customHeight="1">
      <c r="A200" s="1"/>
      <c r="B200" s="122"/>
      <c r="C200" s="123"/>
      <c r="D200" s="1"/>
      <c r="E200" s="1"/>
      <c r="F200" s="48" t="s">
        <v>1234</v>
      </c>
      <c r="G200" s="1" t="s">
        <v>1233</v>
      </c>
      <c r="H200" s="42">
        <f>I200</f>
        <v>25178.4</v>
      </c>
      <c r="I200" s="192">
        <v>25178.4</v>
      </c>
      <c r="J200" s="125"/>
      <c r="K200" s="192">
        <f>SUM(K225:L230)</f>
        <v>116546.6</v>
      </c>
      <c r="L200" s="125"/>
    </row>
    <row r="201" spans="1:12" ht="16.5" customHeight="1">
      <c r="A201" s="1"/>
      <c r="B201" s="122"/>
      <c r="C201" s="123"/>
      <c r="D201" s="1"/>
      <c r="E201" s="1"/>
      <c r="F201" s="48" t="s">
        <v>1236</v>
      </c>
      <c r="G201" s="1" t="s">
        <v>1235</v>
      </c>
      <c r="H201" s="42">
        <f aca="true" t="shared" si="7" ref="H201:H224">I201</f>
        <v>2098.2</v>
      </c>
      <c r="I201" s="192">
        <v>2098.2</v>
      </c>
      <c r="J201" s="125"/>
      <c r="K201" s="192">
        <v>0</v>
      </c>
      <c r="L201" s="125"/>
    </row>
    <row r="202" spans="1:12" ht="16.5" customHeight="1">
      <c r="A202" s="1"/>
      <c r="B202" s="122"/>
      <c r="C202" s="123"/>
      <c r="D202" s="1"/>
      <c r="E202" s="1"/>
      <c r="F202" s="48" t="s">
        <v>1238</v>
      </c>
      <c r="G202" s="1" t="s">
        <v>1239</v>
      </c>
      <c r="H202" s="42">
        <f t="shared" si="7"/>
        <v>1049.1</v>
      </c>
      <c r="I202" s="192">
        <v>1049.1</v>
      </c>
      <c r="J202" s="125"/>
      <c r="K202" s="192">
        <v>0</v>
      </c>
      <c r="L202" s="125"/>
    </row>
    <row r="203" spans="1:12" ht="16.5" customHeight="1">
      <c r="A203" s="1"/>
      <c r="B203" s="122"/>
      <c r="C203" s="123"/>
      <c r="D203" s="1"/>
      <c r="E203" s="1"/>
      <c r="F203" s="48" t="s">
        <v>1247</v>
      </c>
      <c r="G203" s="1" t="s">
        <v>1246</v>
      </c>
      <c r="H203" s="42">
        <f t="shared" si="7"/>
        <v>0</v>
      </c>
      <c r="I203" s="192">
        <v>0</v>
      </c>
      <c r="J203" s="125"/>
      <c r="K203" s="192">
        <v>0</v>
      </c>
      <c r="L203" s="125"/>
    </row>
    <row r="204" spans="1:12" ht="16.5" customHeight="1">
      <c r="A204" s="1"/>
      <c r="B204" s="122"/>
      <c r="C204" s="123"/>
      <c r="D204" s="1"/>
      <c r="E204" s="1"/>
      <c r="F204" s="48" t="s">
        <v>1255</v>
      </c>
      <c r="G204" s="1" t="s">
        <v>1254</v>
      </c>
      <c r="H204" s="42">
        <f t="shared" si="7"/>
        <v>8549.8</v>
      </c>
      <c r="I204" s="192">
        <v>8549.8</v>
      </c>
      <c r="J204" s="125"/>
      <c r="K204" s="192">
        <v>0</v>
      </c>
      <c r="L204" s="125"/>
    </row>
    <row r="205" spans="1:12" ht="16.5" customHeight="1">
      <c r="A205" s="1"/>
      <c r="B205" s="122"/>
      <c r="C205" s="123"/>
      <c r="D205" s="1"/>
      <c r="E205" s="1"/>
      <c r="F205" s="48" t="s">
        <v>1257</v>
      </c>
      <c r="G205" s="1" t="s">
        <v>1256</v>
      </c>
      <c r="H205" s="42">
        <f t="shared" si="7"/>
        <v>1073.1</v>
      </c>
      <c r="I205" s="192">
        <v>1073.1</v>
      </c>
      <c r="J205" s="125"/>
      <c r="K205" s="192">
        <v>0</v>
      </c>
      <c r="L205" s="125"/>
    </row>
    <row r="206" spans="1:12" ht="16.5" customHeight="1">
      <c r="A206" s="1"/>
      <c r="B206" s="122"/>
      <c r="C206" s="123"/>
      <c r="D206" s="1"/>
      <c r="E206" s="1"/>
      <c r="F206" s="48" t="s">
        <v>1259</v>
      </c>
      <c r="G206" s="1" t="s">
        <v>1258</v>
      </c>
      <c r="H206" s="42">
        <f t="shared" si="7"/>
        <v>0</v>
      </c>
      <c r="I206" s="192">
        <v>0</v>
      </c>
      <c r="J206" s="125"/>
      <c r="K206" s="192">
        <v>0</v>
      </c>
      <c r="L206" s="125"/>
    </row>
    <row r="207" spans="1:12" ht="16.5" customHeight="1">
      <c r="A207" s="1"/>
      <c r="B207" s="122"/>
      <c r="C207" s="123"/>
      <c r="D207" s="1"/>
      <c r="E207" s="1"/>
      <c r="F207" s="48" t="s">
        <v>1265</v>
      </c>
      <c r="G207" s="1" t="s">
        <v>1264</v>
      </c>
      <c r="H207" s="42">
        <f t="shared" si="7"/>
        <v>0</v>
      </c>
      <c r="I207" s="192">
        <v>0</v>
      </c>
      <c r="J207" s="125"/>
      <c r="K207" s="192">
        <v>0</v>
      </c>
      <c r="L207" s="125"/>
    </row>
    <row r="208" spans="1:12" ht="16.5" customHeight="1">
      <c r="A208" s="1"/>
      <c r="B208" s="122"/>
      <c r="C208" s="123"/>
      <c r="D208" s="1"/>
      <c r="E208" s="1"/>
      <c r="F208" s="48" t="s">
        <v>1269</v>
      </c>
      <c r="G208" s="1" t="s">
        <v>1268</v>
      </c>
      <c r="H208" s="42">
        <f t="shared" si="7"/>
        <v>100</v>
      </c>
      <c r="I208" s="192">
        <v>100</v>
      </c>
      <c r="J208" s="125"/>
      <c r="K208" s="192">
        <v>0</v>
      </c>
      <c r="L208" s="125"/>
    </row>
    <row r="209" spans="1:12" ht="16.5" customHeight="1">
      <c r="A209" s="1"/>
      <c r="B209" s="122"/>
      <c r="C209" s="123"/>
      <c r="D209" s="1"/>
      <c r="E209" s="1"/>
      <c r="F209" s="48" t="s">
        <v>1282</v>
      </c>
      <c r="G209" s="1" t="s">
        <v>1281</v>
      </c>
      <c r="H209" s="42">
        <f t="shared" si="7"/>
        <v>100</v>
      </c>
      <c r="I209" s="192">
        <v>100</v>
      </c>
      <c r="J209" s="125"/>
      <c r="K209" s="192">
        <v>0</v>
      </c>
      <c r="L209" s="125"/>
    </row>
    <row r="210" spans="1:12" ht="16.5" customHeight="1">
      <c r="A210" s="1"/>
      <c r="B210" s="122"/>
      <c r="C210" s="123"/>
      <c r="D210" s="1"/>
      <c r="E210" s="1"/>
      <c r="F210" s="48" t="s">
        <v>1284</v>
      </c>
      <c r="G210" s="1" t="s">
        <v>1283</v>
      </c>
      <c r="H210" s="42">
        <f t="shared" si="7"/>
        <v>0</v>
      </c>
      <c r="I210" s="192">
        <v>0</v>
      </c>
      <c r="J210" s="125"/>
      <c r="K210" s="192">
        <v>0</v>
      </c>
      <c r="L210" s="125"/>
    </row>
    <row r="211" spans="1:12" ht="16.5" customHeight="1">
      <c r="A211" s="1"/>
      <c r="B211" s="122"/>
      <c r="C211" s="123"/>
      <c r="D211" s="1"/>
      <c r="E211" s="1"/>
      <c r="F211" s="48" t="s">
        <v>1286</v>
      </c>
      <c r="G211" s="1" t="s">
        <v>1285</v>
      </c>
      <c r="H211" s="42">
        <f t="shared" si="7"/>
        <v>450</v>
      </c>
      <c r="I211" s="192">
        <v>450</v>
      </c>
      <c r="J211" s="125"/>
      <c r="K211" s="192">
        <v>0</v>
      </c>
      <c r="L211" s="125"/>
    </row>
    <row r="212" spans="1:12" ht="16.5" customHeight="1">
      <c r="A212" s="1"/>
      <c r="B212" s="122"/>
      <c r="C212" s="123"/>
      <c r="D212" s="1"/>
      <c r="E212" s="1"/>
      <c r="F212" s="48" t="s">
        <v>1288</v>
      </c>
      <c r="G212" s="1" t="s">
        <v>1287</v>
      </c>
      <c r="H212" s="42">
        <f t="shared" si="7"/>
        <v>0</v>
      </c>
      <c r="I212" s="192">
        <v>0</v>
      </c>
      <c r="J212" s="125"/>
      <c r="K212" s="192">
        <v>0</v>
      </c>
      <c r="L212" s="125"/>
    </row>
    <row r="213" spans="1:12" ht="16.5" customHeight="1">
      <c r="A213" s="1"/>
      <c r="B213" s="122"/>
      <c r="C213" s="123"/>
      <c r="D213" s="1"/>
      <c r="E213" s="1"/>
      <c r="F213" s="48" t="s">
        <v>1290</v>
      </c>
      <c r="G213" s="1" t="s">
        <v>1289</v>
      </c>
      <c r="H213" s="42">
        <f t="shared" si="7"/>
        <v>0</v>
      </c>
      <c r="I213" s="192">
        <v>0</v>
      </c>
      <c r="J213" s="125"/>
      <c r="K213" s="192">
        <v>0</v>
      </c>
      <c r="L213" s="125"/>
    </row>
    <row r="214" spans="1:12" ht="16.5" customHeight="1">
      <c r="A214" s="1"/>
      <c r="B214" s="122"/>
      <c r="C214" s="123"/>
      <c r="D214" s="1"/>
      <c r="E214" s="1"/>
      <c r="F214" s="48" t="s">
        <v>1292</v>
      </c>
      <c r="G214" s="1" t="s">
        <v>1293</v>
      </c>
      <c r="H214" s="42">
        <f t="shared" si="7"/>
        <v>0</v>
      </c>
      <c r="I214" s="192">
        <v>0</v>
      </c>
      <c r="J214" s="125"/>
      <c r="K214" s="192">
        <v>0</v>
      </c>
      <c r="L214" s="125"/>
    </row>
    <row r="215" spans="1:12" ht="16.5" customHeight="1">
      <c r="A215" s="1"/>
      <c r="B215" s="122"/>
      <c r="C215" s="123"/>
      <c r="D215" s="1"/>
      <c r="E215" s="1"/>
      <c r="F215" s="48" t="s">
        <v>1297</v>
      </c>
      <c r="G215" s="1" t="s">
        <v>1296</v>
      </c>
      <c r="H215" s="42">
        <f t="shared" si="7"/>
        <v>164.4</v>
      </c>
      <c r="I215" s="192">
        <v>164.4</v>
      </c>
      <c r="J215" s="125"/>
      <c r="K215" s="192">
        <v>0</v>
      </c>
      <c r="L215" s="125"/>
    </row>
    <row r="216" spans="1:12" ht="16.5" customHeight="1">
      <c r="A216" s="1"/>
      <c r="B216" s="122"/>
      <c r="C216" s="123"/>
      <c r="D216" s="1"/>
      <c r="E216" s="1"/>
      <c r="F216" s="48" t="s">
        <v>1301</v>
      </c>
      <c r="G216" s="1" t="s">
        <v>1300</v>
      </c>
      <c r="H216" s="42">
        <f t="shared" si="7"/>
        <v>621.9</v>
      </c>
      <c r="I216" s="192">
        <v>621.9</v>
      </c>
      <c r="J216" s="125"/>
      <c r="K216" s="192">
        <v>0</v>
      </c>
      <c r="L216" s="125"/>
    </row>
    <row r="217" spans="1:12" ht="16.5" customHeight="1">
      <c r="A217" s="1"/>
      <c r="B217" s="122"/>
      <c r="C217" s="123"/>
      <c r="D217" s="1"/>
      <c r="E217" s="1"/>
      <c r="F217" s="48" t="s">
        <v>1303</v>
      </c>
      <c r="G217" s="1" t="s">
        <v>1302</v>
      </c>
      <c r="H217" s="42">
        <f t="shared" si="7"/>
        <v>466.9</v>
      </c>
      <c r="I217" s="192">
        <v>466.9</v>
      </c>
      <c r="J217" s="125"/>
      <c r="K217" s="192">
        <v>0</v>
      </c>
      <c r="L217" s="125"/>
    </row>
    <row r="218" spans="1:12" ht="16.5" customHeight="1">
      <c r="A218" s="1"/>
      <c r="B218" s="122"/>
      <c r="C218" s="123"/>
      <c r="D218" s="1"/>
      <c r="E218" s="1"/>
      <c r="F218" s="48" t="s">
        <v>1307</v>
      </c>
      <c r="G218" s="1" t="s">
        <v>1306</v>
      </c>
      <c r="H218" s="42">
        <f t="shared" si="7"/>
        <v>789.475</v>
      </c>
      <c r="I218" s="192">
        <v>789.475</v>
      </c>
      <c r="J218" s="125"/>
      <c r="K218" s="192">
        <v>0</v>
      </c>
      <c r="L218" s="125"/>
    </row>
    <row r="219" spans="1:12" ht="16.5" customHeight="1">
      <c r="A219" s="1"/>
      <c r="B219" s="122"/>
      <c r="C219" s="123"/>
      <c r="D219" s="1"/>
      <c r="E219" s="1"/>
      <c r="F219" s="48" t="s">
        <v>1313</v>
      </c>
      <c r="G219" s="1" t="s">
        <v>1312</v>
      </c>
      <c r="H219" s="42">
        <f t="shared" si="7"/>
        <v>3550.8</v>
      </c>
      <c r="I219" s="192">
        <v>3550.8</v>
      </c>
      <c r="J219" s="125"/>
      <c r="K219" s="192">
        <v>0</v>
      </c>
      <c r="L219" s="125"/>
    </row>
    <row r="220" spans="1:12" ht="16.5" customHeight="1">
      <c r="A220" s="1"/>
      <c r="B220" s="122"/>
      <c r="C220" s="123"/>
      <c r="D220" s="1"/>
      <c r="E220" s="1"/>
      <c r="F220" s="48" t="s">
        <v>12</v>
      </c>
      <c r="G220" s="1" t="s">
        <v>11</v>
      </c>
      <c r="H220" s="42">
        <f t="shared" si="7"/>
        <v>102.5</v>
      </c>
      <c r="I220" s="192">
        <v>102.5</v>
      </c>
      <c r="J220" s="125"/>
      <c r="K220" s="192">
        <v>0</v>
      </c>
      <c r="L220" s="125"/>
    </row>
    <row r="221" spans="1:12" ht="16.5" customHeight="1">
      <c r="A221" s="1"/>
      <c r="B221" s="122"/>
      <c r="C221" s="123"/>
      <c r="D221" s="1"/>
      <c r="E221" s="1"/>
      <c r="F221" s="48" t="s">
        <v>14</v>
      </c>
      <c r="G221" s="1" t="s">
        <v>13</v>
      </c>
      <c r="H221" s="42">
        <f t="shared" si="7"/>
        <v>71.7</v>
      </c>
      <c r="I221" s="192">
        <v>71.7</v>
      </c>
      <c r="J221" s="125"/>
      <c r="K221" s="192">
        <v>0</v>
      </c>
      <c r="L221" s="125"/>
    </row>
    <row r="222" spans="1:12" ht="16.5" customHeight="1">
      <c r="A222" s="1"/>
      <c r="B222" s="122"/>
      <c r="C222" s="123"/>
      <c r="D222" s="1"/>
      <c r="E222" s="1"/>
      <c r="F222" s="48" t="s">
        <v>16</v>
      </c>
      <c r="G222" s="1" t="s">
        <v>17</v>
      </c>
      <c r="H222" s="42">
        <f t="shared" si="7"/>
        <v>107.2</v>
      </c>
      <c r="I222" s="192">
        <v>107.2</v>
      </c>
      <c r="J222" s="125"/>
      <c r="K222" s="192">
        <v>0</v>
      </c>
      <c r="L222" s="125"/>
    </row>
    <row r="223" spans="1:12" ht="16.5" customHeight="1">
      <c r="A223" s="1"/>
      <c r="B223" s="122"/>
      <c r="C223" s="123"/>
      <c r="D223" s="1"/>
      <c r="E223" s="1"/>
      <c r="F223" s="48" t="s">
        <v>157</v>
      </c>
      <c r="G223" s="1" t="s">
        <v>158</v>
      </c>
      <c r="H223" s="42">
        <f t="shared" si="7"/>
        <v>0</v>
      </c>
      <c r="I223" s="192">
        <v>0</v>
      </c>
      <c r="J223" s="125"/>
      <c r="K223" s="192">
        <v>0</v>
      </c>
      <c r="L223" s="125"/>
    </row>
    <row r="224" spans="1:12" ht="16.5" customHeight="1">
      <c r="A224" s="1"/>
      <c r="B224" s="122"/>
      <c r="C224" s="123"/>
      <c r="D224" s="1"/>
      <c r="E224" s="1"/>
      <c r="F224" s="48" t="s">
        <v>160</v>
      </c>
      <c r="G224" s="1" t="s">
        <v>161</v>
      </c>
      <c r="H224" s="42">
        <f t="shared" si="7"/>
        <v>50</v>
      </c>
      <c r="I224" s="192">
        <v>50</v>
      </c>
      <c r="J224" s="125"/>
      <c r="K224" s="192">
        <v>0</v>
      </c>
      <c r="L224" s="125"/>
    </row>
    <row r="225" spans="1:12" ht="16.5" customHeight="1">
      <c r="A225" s="1"/>
      <c r="B225" s="122"/>
      <c r="C225" s="123"/>
      <c r="D225" s="1"/>
      <c r="E225" s="1"/>
      <c r="F225" s="48" t="s">
        <v>205</v>
      </c>
      <c r="G225" s="1" t="s">
        <v>204</v>
      </c>
      <c r="H225" s="42">
        <f aca="true" t="shared" si="8" ref="H225:H230">K225</f>
        <v>0</v>
      </c>
      <c r="I225" s="192">
        <v>0</v>
      </c>
      <c r="J225" s="125"/>
      <c r="K225" s="192">
        <v>0</v>
      </c>
      <c r="L225" s="125"/>
    </row>
    <row r="226" spans="1:12" ht="16.5" customHeight="1">
      <c r="A226" s="1"/>
      <c r="B226" s="122"/>
      <c r="C226" s="123"/>
      <c r="D226" s="1"/>
      <c r="E226" s="1"/>
      <c r="F226" s="48" t="s">
        <v>207</v>
      </c>
      <c r="G226" s="1" t="s">
        <v>206</v>
      </c>
      <c r="H226" s="42">
        <f t="shared" si="8"/>
        <v>0</v>
      </c>
      <c r="I226" s="192">
        <v>0</v>
      </c>
      <c r="J226" s="125"/>
      <c r="K226" s="192">
        <v>0</v>
      </c>
      <c r="L226" s="125"/>
    </row>
    <row r="227" spans="1:12" ht="16.5" customHeight="1">
      <c r="A227" s="1"/>
      <c r="B227" s="122"/>
      <c r="C227" s="123"/>
      <c r="D227" s="1"/>
      <c r="E227" s="1"/>
      <c r="F227" s="48" t="s">
        <v>211</v>
      </c>
      <c r="G227" s="1" t="s">
        <v>210</v>
      </c>
      <c r="H227" s="42">
        <f t="shared" si="8"/>
        <v>116546.6</v>
      </c>
      <c r="I227" s="192">
        <v>0</v>
      </c>
      <c r="J227" s="125"/>
      <c r="K227" s="192">
        <v>116546.6</v>
      </c>
      <c r="L227" s="125"/>
    </row>
    <row r="228" spans="1:12" ht="16.5" customHeight="1">
      <c r="A228" s="1"/>
      <c r="B228" s="122"/>
      <c r="C228" s="123"/>
      <c r="D228" s="1"/>
      <c r="E228" s="1"/>
      <c r="F228" s="48" t="s">
        <v>213</v>
      </c>
      <c r="G228" s="1" t="s">
        <v>212</v>
      </c>
      <c r="H228" s="42">
        <f t="shared" si="8"/>
        <v>0</v>
      </c>
      <c r="I228" s="192">
        <v>0</v>
      </c>
      <c r="J228" s="125"/>
      <c r="K228" s="192">
        <v>0</v>
      </c>
      <c r="L228" s="125"/>
    </row>
    <row r="229" spans="1:12" ht="16.5" customHeight="1">
      <c r="A229" s="1"/>
      <c r="B229" s="122"/>
      <c r="C229" s="123"/>
      <c r="D229" s="1"/>
      <c r="E229" s="1"/>
      <c r="F229" s="48" t="s">
        <v>215</v>
      </c>
      <c r="G229" s="1" t="s">
        <v>216</v>
      </c>
      <c r="H229" s="42">
        <f t="shared" si="8"/>
        <v>0</v>
      </c>
      <c r="I229" s="192">
        <v>0</v>
      </c>
      <c r="J229" s="125"/>
      <c r="K229" s="192">
        <v>0</v>
      </c>
      <c r="L229" s="125"/>
    </row>
    <row r="230" spans="1:12" ht="16.5" customHeight="1">
      <c r="A230" s="1"/>
      <c r="B230" s="122"/>
      <c r="C230" s="123"/>
      <c r="D230" s="1"/>
      <c r="E230" s="1"/>
      <c r="F230" s="48" t="s">
        <v>226</v>
      </c>
      <c r="G230" s="1" t="s">
        <v>225</v>
      </c>
      <c r="H230" s="42">
        <f t="shared" si="8"/>
        <v>0</v>
      </c>
      <c r="I230" s="192">
        <v>0</v>
      </c>
      <c r="J230" s="125"/>
      <c r="K230" s="192">
        <v>0</v>
      </c>
      <c r="L230" s="125"/>
    </row>
    <row r="231" spans="1:12" ht="16.5" customHeight="1">
      <c r="A231" s="19" t="s">
        <v>951</v>
      </c>
      <c r="B231" s="108" t="s">
        <v>446</v>
      </c>
      <c r="C231" s="109"/>
      <c r="D231" s="19" t="s">
        <v>448</v>
      </c>
      <c r="E231" s="19" t="s">
        <v>792</v>
      </c>
      <c r="F231" s="47" t="s">
        <v>952</v>
      </c>
      <c r="G231" s="19"/>
      <c r="H231" s="44">
        <v>0</v>
      </c>
      <c r="I231" s="191">
        <v>0</v>
      </c>
      <c r="J231" s="111"/>
      <c r="K231" s="191">
        <v>0</v>
      </c>
      <c r="L231" s="111"/>
    </row>
    <row r="232" spans="1:12" ht="16.5" customHeight="1">
      <c r="A232" s="1" t="s">
        <v>953</v>
      </c>
      <c r="B232" s="122" t="s">
        <v>446</v>
      </c>
      <c r="C232" s="123"/>
      <c r="D232" s="1" t="s">
        <v>448</v>
      </c>
      <c r="E232" s="1" t="s">
        <v>443</v>
      </c>
      <c r="F232" s="48" t="s">
        <v>954</v>
      </c>
      <c r="G232" s="1"/>
      <c r="H232" s="42">
        <v>0</v>
      </c>
      <c r="I232" s="192">
        <v>0</v>
      </c>
      <c r="J232" s="125"/>
      <c r="K232" s="192">
        <v>0</v>
      </c>
      <c r="L232" s="125"/>
    </row>
    <row r="233" spans="1:12" ht="16.5" customHeight="1">
      <c r="A233" s="19" t="s">
        <v>955</v>
      </c>
      <c r="B233" s="108" t="s">
        <v>446</v>
      </c>
      <c r="C233" s="109"/>
      <c r="D233" s="19" t="s">
        <v>786</v>
      </c>
      <c r="E233" s="19" t="s">
        <v>792</v>
      </c>
      <c r="F233" s="47" t="s">
        <v>956</v>
      </c>
      <c r="G233" s="19"/>
      <c r="H233" s="44">
        <f>I233+K233</f>
        <v>4468.65</v>
      </c>
      <c r="I233" s="191">
        <f>I236</f>
        <v>4468.65</v>
      </c>
      <c r="J233" s="111"/>
      <c r="K233" s="191">
        <f>K236</f>
        <v>0</v>
      </c>
      <c r="L233" s="111"/>
    </row>
    <row r="234" spans="1:12" ht="16.5" customHeight="1">
      <c r="A234" s="1" t="s">
        <v>957</v>
      </c>
      <c r="B234" s="122" t="s">
        <v>446</v>
      </c>
      <c r="C234" s="123"/>
      <c r="D234" s="1" t="s">
        <v>786</v>
      </c>
      <c r="E234" s="1" t="s">
        <v>443</v>
      </c>
      <c r="F234" s="48" t="s">
        <v>958</v>
      </c>
      <c r="G234" s="1"/>
      <c r="H234" s="42">
        <v>0</v>
      </c>
      <c r="I234" s="192">
        <v>0</v>
      </c>
      <c r="J234" s="125"/>
      <c r="K234" s="192">
        <v>0</v>
      </c>
      <c r="L234" s="125"/>
    </row>
    <row r="235" spans="1:12" ht="16.5" customHeight="1">
      <c r="A235" s="1" t="s">
        <v>959</v>
      </c>
      <c r="B235" s="122" t="s">
        <v>446</v>
      </c>
      <c r="C235" s="123"/>
      <c r="D235" s="1" t="s">
        <v>786</v>
      </c>
      <c r="E235" s="1" t="s">
        <v>444</v>
      </c>
      <c r="F235" s="48" t="s">
        <v>960</v>
      </c>
      <c r="G235" s="1"/>
      <c r="H235" s="42">
        <v>0</v>
      </c>
      <c r="I235" s="192">
        <v>0</v>
      </c>
      <c r="J235" s="125"/>
      <c r="K235" s="192">
        <v>0</v>
      </c>
      <c r="L235" s="125"/>
    </row>
    <row r="236" spans="1:12" ht="16.5" customHeight="1">
      <c r="A236" s="1" t="s">
        <v>961</v>
      </c>
      <c r="B236" s="122" t="s">
        <v>446</v>
      </c>
      <c r="C236" s="123"/>
      <c r="D236" s="1" t="s">
        <v>786</v>
      </c>
      <c r="E236" s="1" t="s">
        <v>445</v>
      </c>
      <c r="F236" s="48" t="s">
        <v>962</v>
      </c>
      <c r="G236" s="1"/>
      <c r="H236" s="42">
        <v>4468.65</v>
      </c>
      <c r="I236" s="192">
        <f>SUM(I237:J240)</f>
        <v>4468.65</v>
      </c>
      <c r="J236" s="125"/>
      <c r="K236" s="192">
        <f>SUM(K241:L245)</f>
        <v>0</v>
      </c>
      <c r="L236" s="125"/>
    </row>
    <row r="237" spans="1:12" ht="16.5" customHeight="1">
      <c r="A237" s="1"/>
      <c r="B237" s="122"/>
      <c r="C237" s="123"/>
      <c r="D237" s="1"/>
      <c r="E237" s="1"/>
      <c r="F237" s="48" t="s">
        <v>1284</v>
      </c>
      <c r="G237" s="1" t="s">
        <v>1283</v>
      </c>
      <c r="H237" s="42">
        <f>I237</f>
        <v>500</v>
      </c>
      <c r="I237" s="192">
        <v>500</v>
      </c>
      <c r="J237" s="125"/>
      <c r="K237" s="192">
        <v>0</v>
      </c>
      <c r="L237" s="125"/>
    </row>
    <row r="238" spans="1:12" ht="16.5" customHeight="1">
      <c r="A238" s="1"/>
      <c r="B238" s="122"/>
      <c r="C238" s="123"/>
      <c r="D238" s="1"/>
      <c r="E238" s="1"/>
      <c r="F238" s="48" t="s">
        <v>1297</v>
      </c>
      <c r="G238" s="1" t="s">
        <v>1296</v>
      </c>
      <c r="H238" s="42">
        <f>I238</f>
        <v>0</v>
      </c>
      <c r="I238" s="192">
        <v>0</v>
      </c>
      <c r="J238" s="125"/>
      <c r="K238" s="192">
        <v>0</v>
      </c>
      <c r="L238" s="125"/>
    </row>
    <row r="239" spans="1:12" ht="16.5" customHeight="1">
      <c r="A239" s="1"/>
      <c r="B239" s="122"/>
      <c r="C239" s="123"/>
      <c r="D239" s="1"/>
      <c r="E239" s="1"/>
      <c r="F239" s="48" t="s">
        <v>78</v>
      </c>
      <c r="G239" s="1" t="s">
        <v>79</v>
      </c>
      <c r="H239" s="42">
        <f>I239</f>
        <v>3968.65</v>
      </c>
      <c r="I239" s="192">
        <v>3968.65</v>
      </c>
      <c r="J239" s="125"/>
      <c r="K239" s="192">
        <v>0</v>
      </c>
      <c r="L239" s="125"/>
    </row>
    <row r="240" spans="1:12" ht="16.5" customHeight="1">
      <c r="A240" s="1"/>
      <c r="B240" s="122"/>
      <c r="C240" s="123"/>
      <c r="D240" s="1"/>
      <c r="E240" s="1"/>
      <c r="F240" s="48" t="s">
        <v>84</v>
      </c>
      <c r="G240" s="1" t="s">
        <v>85</v>
      </c>
      <c r="H240" s="42">
        <f>I240</f>
        <v>0</v>
      </c>
      <c r="I240" s="192">
        <v>0</v>
      </c>
      <c r="J240" s="125"/>
      <c r="K240" s="192">
        <v>0</v>
      </c>
      <c r="L240" s="125"/>
    </row>
    <row r="241" spans="1:12" ht="16.5" customHeight="1">
      <c r="A241" s="1"/>
      <c r="B241" s="122"/>
      <c r="C241" s="123"/>
      <c r="D241" s="1"/>
      <c r="E241" s="1"/>
      <c r="F241" s="48" t="s">
        <v>205</v>
      </c>
      <c r="G241" s="1" t="s">
        <v>204</v>
      </c>
      <c r="H241" s="42">
        <f>K241</f>
        <v>0</v>
      </c>
      <c r="I241" s="192">
        <v>0</v>
      </c>
      <c r="J241" s="125"/>
      <c r="K241" s="192">
        <v>0</v>
      </c>
      <c r="L241" s="125"/>
    </row>
    <row r="242" spans="1:12" ht="16.5" customHeight="1">
      <c r="A242" s="1"/>
      <c r="B242" s="122"/>
      <c r="C242" s="123"/>
      <c r="D242" s="1"/>
      <c r="E242" s="1"/>
      <c r="F242" s="48" t="s">
        <v>207</v>
      </c>
      <c r="G242" s="1" t="s">
        <v>206</v>
      </c>
      <c r="H242" s="42">
        <f>K242</f>
        <v>0</v>
      </c>
      <c r="I242" s="192">
        <v>0</v>
      </c>
      <c r="J242" s="125"/>
      <c r="K242" s="192">
        <v>0</v>
      </c>
      <c r="L242" s="125"/>
    </row>
    <row r="243" spans="1:12" ht="16.5" customHeight="1">
      <c r="A243" s="1"/>
      <c r="B243" s="122"/>
      <c r="C243" s="123"/>
      <c r="D243" s="1"/>
      <c r="E243" s="1"/>
      <c r="F243" s="48" t="s">
        <v>213</v>
      </c>
      <c r="G243" s="1" t="s">
        <v>212</v>
      </c>
      <c r="H243" s="42">
        <f>K243</f>
        <v>0</v>
      </c>
      <c r="I243" s="192">
        <v>0</v>
      </c>
      <c r="J243" s="125"/>
      <c r="K243" s="192">
        <v>0</v>
      </c>
      <c r="L243" s="125"/>
    </row>
    <row r="244" spans="1:12" ht="16.5" customHeight="1">
      <c r="A244" s="1"/>
      <c r="B244" s="122"/>
      <c r="C244" s="123"/>
      <c r="D244" s="1"/>
      <c r="E244" s="1"/>
      <c r="F244" s="48" t="s">
        <v>222</v>
      </c>
      <c r="G244" s="1" t="s">
        <v>221</v>
      </c>
      <c r="H244" s="42">
        <f>K244</f>
        <v>0</v>
      </c>
      <c r="I244" s="192">
        <v>0</v>
      </c>
      <c r="J244" s="125"/>
      <c r="K244" s="192">
        <v>0</v>
      </c>
      <c r="L244" s="125"/>
    </row>
    <row r="245" spans="1:12" ht="16.5" customHeight="1">
      <c r="A245" s="1"/>
      <c r="B245" s="122"/>
      <c r="C245" s="123"/>
      <c r="D245" s="1"/>
      <c r="E245" s="1"/>
      <c r="F245" s="48" t="s">
        <v>226</v>
      </c>
      <c r="G245" s="1" t="s">
        <v>225</v>
      </c>
      <c r="H245" s="42">
        <f>K245</f>
        <v>0</v>
      </c>
      <c r="I245" s="192">
        <v>0</v>
      </c>
      <c r="J245" s="125"/>
      <c r="K245" s="192">
        <v>0</v>
      </c>
      <c r="L245" s="125"/>
    </row>
    <row r="246" spans="1:12" ht="16.5" customHeight="1">
      <c r="A246" s="1" t="s">
        <v>963</v>
      </c>
      <c r="B246" s="122" t="s">
        <v>446</v>
      </c>
      <c r="C246" s="123"/>
      <c r="D246" s="1" t="s">
        <v>786</v>
      </c>
      <c r="E246" s="1" t="s">
        <v>446</v>
      </c>
      <c r="F246" s="48" t="s">
        <v>964</v>
      </c>
      <c r="G246" s="1"/>
      <c r="H246" s="42">
        <v>0</v>
      </c>
      <c r="I246" s="192">
        <v>0</v>
      </c>
      <c r="J246" s="125"/>
      <c r="K246" s="192">
        <v>0</v>
      </c>
      <c r="L246" s="125"/>
    </row>
    <row r="247" spans="1:12" ht="30" customHeight="1">
      <c r="A247" s="19" t="s">
        <v>965</v>
      </c>
      <c r="B247" s="108" t="s">
        <v>446</v>
      </c>
      <c r="C247" s="109"/>
      <c r="D247" s="19" t="s">
        <v>787</v>
      </c>
      <c r="E247" s="19" t="s">
        <v>792</v>
      </c>
      <c r="F247" s="47" t="s">
        <v>966</v>
      </c>
      <c r="G247" s="19"/>
      <c r="H247" s="44">
        <v>0</v>
      </c>
      <c r="I247" s="191">
        <v>0</v>
      </c>
      <c r="J247" s="111"/>
      <c r="K247" s="191">
        <v>0</v>
      </c>
      <c r="L247" s="111"/>
    </row>
    <row r="248" spans="1:12" ht="16.5" customHeight="1">
      <c r="A248" s="1" t="s">
        <v>967</v>
      </c>
      <c r="B248" s="122" t="s">
        <v>446</v>
      </c>
      <c r="C248" s="123"/>
      <c r="D248" s="1" t="s">
        <v>787</v>
      </c>
      <c r="E248" s="1" t="s">
        <v>443</v>
      </c>
      <c r="F248" s="48" t="s">
        <v>968</v>
      </c>
      <c r="G248" s="1"/>
      <c r="H248" s="42">
        <v>0</v>
      </c>
      <c r="I248" s="192">
        <v>0</v>
      </c>
      <c r="J248" s="125"/>
      <c r="K248" s="192">
        <v>0</v>
      </c>
      <c r="L248" s="125"/>
    </row>
    <row r="249" spans="1:12" ht="16.5" customHeight="1">
      <c r="A249" s="1" t="s">
        <v>969</v>
      </c>
      <c r="B249" s="122" t="s">
        <v>446</v>
      </c>
      <c r="C249" s="123"/>
      <c r="D249" s="1" t="s">
        <v>787</v>
      </c>
      <c r="E249" s="1" t="s">
        <v>444</v>
      </c>
      <c r="F249" s="48" t="s">
        <v>970</v>
      </c>
      <c r="G249" s="1"/>
      <c r="H249" s="42">
        <v>0</v>
      </c>
      <c r="I249" s="192">
        <v>0</v>
      </c>
      <c r="J249" s="125"/>
      <c r="K249" s="192">
        <v>0</v>
      </c>
      <c r="L249" s="125"/>
    </row>
    <row r="250" spans="1:12" ht="16.5" customHeight="1">
      <c r="A250" s="1" t="s">
        <v>971</v>
      </c>
      <c r="B250" s="122" t="s">
        <v>446</v>
      </c>
      <c r="C250" s="123"/>
      <c r="D250" s="1" t="s">
        <v>787</v>
      </c>
      <c r="E250" s="1" t="s">
        <v>445</v>
      </c>
      <c r="F250" s="48" t="s">
        <v>972</v>
      </c>
      <c r="G250" s="1"/>
      <c r="H250" s="42">
        <v>0</v>
      </c>
      <c r="I250" s="192">
        <v>0</v>
      </c>
      <c r="J250" s="125"/>
      <c r="K250" s="192">
        <v>0</v>
      </c>
      <c r="L250" s="125"/>
    </row>
    <row r="251" spans="1:12" ht="16.5" customHeight="1">
      <c r="A251" s="1" t="s">
        <v>973</v>
      </c>
      <c r="B251" s="122" t="s">
        <v>446</v>
      </c>
      <c r="C251" s="123"/>
      <c r="D251" s="1" t="s">
        <v>787</v>
      </c>
      <c r="E251" s="1" t="s">
        <v>446</v>
      </c>
      <c r="F251" s="48" t="s">
        <v>974</v>
      </c>
      <c r="G251" s="1"/>
      <c r="H251" s="42">
        <v>0</v>
      </c>
      <c r="I251" s="192">
        <v>0</v>
      </c>
      <c r="J251" s="125"/>
      <c r="K251" s="192">
        <v>0</v>
      </c>
      <c r="L251" s="125"/>
    </row>
    <row r="252" spans="1:12" ht="16.5" customHeight="1">
      <c r="A252" s="1" t="s">
        <v>975</v>
      </c>
      <c r="B252" s="122" t="s">
        <v>446</v>
      </c>
      <c r="C252" s="123"/>
      <c r="D252" s="1" t="s">
        <v>787</v>
      </c>
      <c r="E252" s="1" t="s">
        <v>447</v>
      </c>
      <c r="F252" s="48" t="s">
        <v>976</v>
      </c>
      <c r="G252" s="1"/>
      <c r="H252" s="42">
        <v>0</v>
      </c>
      <c r="I252" s="192">
        <v>0</v>
      </c>
      <c r="J252" s="125"/>
      <c r="K252" s="192">
        <v>0</v>
      </c>
      <c r="L252" s="125"/>
    </row>
    <row r="253" spans="1:12" ht="16.5" customHeight="1">
      <c r="A253" s="1"/>
      <c r="B253" s="122"/>
      <c r="C253" s="123"/>
      <c r="D253" s="1"/>
      <c r="E253" s="1"/>
      <c r="F253" s="48" t="s">
        <v>226</v>
      </c>
      <c r="G253" s="1" t="s">
        <v>225</v>
      </c>
      <c r="H253" s="42">
        <v>0</v>
      </c>
      <c r="I253" s="192">
        <v>0</v>
      </c>
      <c r="J253" s="125"/>
      <c r="K253" s="192">
        <v>0</v>
      </c>
      <c r="L253" s="125"/>
    </row>
    <row r="254" spans="1:12" ht="16.5" customHeight="1">
      <c r="A254" s="1" t="s">
        <v>977</v>
      </c>
      <c r="B254" s="122" t="s">
        <v>446</v>
      </c>
      <c r="C254" s="123"/>
      <c r="D254" s="1" t="s">
        <v>787</v>
      </c>
      <c r="E254" s="1" t="s">
        <v>448</v>
      </c>
      <c r="F254" s="48" t="s">
        <v>978</v>
      </c>
      <c r="G254" s="1"/>
      <c r="H254" s="42">
        <v>0</v>
      </c>
      <c r="I254" s="192">
        <v>0</v>
      </c>
      <c r="J254" s="125"/>
      <c r="K254" s="192">
        <v>0</v>
      </c>
      <c r="L254" s="125"/>
    </row>
    <row r="255" spans="1:12" ht="16.5" customHeight="1">
      <c r="A255" s="1" t="s">
        <v>979</v>
      </c>
      <c r="B255" s="122" t="s">
        <v>446</v>
      </c>
      <c r="C255" s="123"/>
      <c r="D255" s="1" t="s">
        <v>787</v>
      </c>
      <c r="E255" s="1" t="s">
        <v>786</v>
      </c>
      <c r="F255" s="48" t="s">
        <v>980</v>
      </c>
      <c r="G255" s="1"/>
      <c r="H255" s="42">
        <v>0</v>
      </c>
      <c r="I255" s="192">
        <v>0</v>
      </c>
      <c r="J255" s="125"/>
      <c r="K255" s="192">
        <v>0</v>
      </c>
      <c r="L255" s="125"/>
    </row>
    <row r="256" spans="1:12" ht="25.5" customHeight="1">
      <c r="A256" s="19" t="s">
        <v>981</v>
      </c>
      <c r="B256" s="108" t="s">
        <v>446</v>
      </c>
      <c r="C256" s="109"/>
      <c r="D256" s="19" t="s">
        <v>982</v>
      </c>
      <c r="E256" s="19" t="s">
        <v>792</v>
      </c>
      <c r="F256" s="47" t="s">
        <v>983</v>
      </c>
      <c r="G256" s="19"/>
      <c r="H256" s="44">
        <f>I256+K256</f>
        <v>-18257.3</v>
      </c>
      <c r="I256" s="191">
        <f>I257</f>
        <v>0</v>
      </c>
      <c r="J256" s="111"/>
      <c r="K256" s="191">
        <f>K257</f>
        <v>-18257.3</v>
      </c>
      <c r="L256" s="111"/>
    </row>
    <row r="257" spans="1:12" ht="16.5" customHeight="1">
      <c r="A257" s="1" t="s">
        <v>984</v>
      </c>
      <c r="B257" s="122" t="s">
        <v>446</v>
      </c>
      <c r="C257" s="123"/>
      <c r="D257" s="1" t="s">
        <v>982</v>
      </c>
      <c r="E257" s="1" t="s">
        <v>443</v>
      </c>
      <c r="F257" s="48" t="s">
        <v>985</v>
      </c>
      <c r="G257" s="1"/>
      <c r="H257" s="42">
        <f>I257+K257</f>
        <v>-18257.3</v>
      </c>
      <c r="I257" s="192">
        <v>0</v>
      </c>
      <c r="J257" s="125"/>
      <c r="K257" s="192">
        <v>-18257.3</v>
      </c>
      <c r="L257" s="125"/>
    </row>
    <row r="258" spans="1:12" ht="42" customHeight="1">
      <c r="A258" s="49" t="s">
        <v>986</v>
      </c>
      <c r="B258" s="187" t="s">
        <v>447</v>
      </c>
      <c r="C258" s="188"/>
      <c r="D258" s="49" t="s">
        <v>792</v>
      </c>
      <c r="E258" s="49" t="s">
        <v>792</v>
      </c>
      <c r="F258" s="50" t="s">
        <v>987</v>
      </c>
      <c r="G258" s="49"/>
      <c r="H258" s="51">
        <f>I258+K258</f>
        <v>96002.487</v>
      </c>
      <c r="I258" s="189">
        <f>I259+I282+I285+I287+I289+I291</f>
        <v>96002.487</v>
      </c>
      <c r="J258" s="190"/>
      <c r="K258" s="189">
        <f>K259+K282+K285+K287+K289+K291</f>
        <v>0</v>
      </c>
      <c r="L258" s="190"/>
    </row>
    <row r="259" spans="1:12" ht="16.5" customHeight="1">
      <c r="A259" s="19" t="s">
        <v>988</v>
      </c>
      <c r="B259" s="108" t="s">
        <v>447</v>
      </c>
      <c r="C259" s="109"/>
      <c r="D259" s="19" t="s">
        <v>443</v>
      </c>
      <c r="E259" s="19" t="s">
        <v>792</v>
      </c>
      <c r="F259" s="47" t="s">
        <v>989</v>
      </c>
      <c r="G259" s="19"/>
      <c r="H259" s="44">
        <f>H260</f>
        <v>82462.477</v>
      </c>
      <c r="I259" s="191">
        <f>I260</f>
        <v>82462.477</v>
      </c>
      <c r="J259" s="111"/>
      <c r="K259" s="191">
        <f>K260</f>
        <v>0</v>
      </c>
      <c r="L259" s="111"/>
    </row>
    <row r="260" spans="1:12" ht="16.5" customHeight="1">
      <c r="A260" s="1" t="s">
        <v>990</v>
      </c>
      <c r="B260" s="122" t="s">
        <v>447</v>
      </c>
      <c r="C260" s="123"/>
      <c r="D260" s="1" t="s">
        <v>443</v>
      </c>
      <c r="E260" s="1" t="s">
        <v>443</v>
      </c>
      <c r="F260" s="48" t="s">
        <v>991</v>
      </c>
      <c r="G260" s="1"/>
      <c r="H260" s="42">
        <f>I260+K260</f>
        <v>82462.477</v>
      </c>
      <c r="I260" s="192">
        <f>SUM(I261:J279)</f>
        <v>82462.477</v>
      </c>
      <c r="J260" s="125"/>
      <c r="K260" s="192">
        <f>SUM(K280:L281)</f>
        <v>0</v>
      </c>
      <c r="L260" s="125"/>
    </row>
    <row r="261" spans="1:12" ht="16.5" customHeight="1">
      <c r="A261" s="1"/>
      <c r="B261" s="122"/>
      <c r="C261" s="123"/>
      <c r="D261" s="1"/>
      <c r="E261" s="1"/>
      <c r="F261" s="48" t="s">
        <v>1234</v>
      </c>
      <c r="G261" s="52" t="s">
        <v>1233</v>
      </c>
      <c r="H261" s="42">
        <f aca="true" t="shared" si="9" ref="H261:H278">I261</f>
        <v>0</v>
      </c>
      <c r="I261" s="192">
        <v>0</v>
      </c>
      <c r="J261" s="125"/>
      <c r="K261" s="192">
        <v>0</v>
      </c>
      <c r="L261" s="125"/>
    </row>
    <row r="262" spans="1:12" ht="16.5" customHeight="1">
      <c r="A262" s="1"/>
      <c r="B262" s="122"/>
      <c r="C262" s="123"/>
      <c r="D262" s="1"/>
      <c r="E262" s="1"/>
      <c r="F262" s="48" t="s">
        <v>1236</v>
      </c>
      <c r="G262" s="1" t="s">
        <v>1235</v>
      </c>
      <c r="H262" s="42">
        <f t="shared" si="9"/>
        <v>0</v>
      </c>
      <c r="I262" s="192">
        <v>0</v>
      </c>
      <c r="J262" s="125"/>
      <c r="K262" s="192">
        <v>0</v>
      </c>
      <c r="L262" s="125"/>
    </row>
    <row r="263" spans="1:12" ht="16.5" customHeight="1">
      <c r="A263" s="1"/>
      <c r="B263" s="122"/>
      <c r="C263" s="123"/>
      <c r="D263" s="1"/>
      <c r="E263" s="1"/>
      <c r="F263" s="48" t="s">
        <v>1247</v>
      </c>
      <c r="G263" s="1" t="s">
        <v>1246</v>
      </c>
      <c r="H263" s="42">
        <f t="shared" si="9"/>
        <v>0</v>
      </c>
      <c r="I263" s="192">
        <v>0</v>
      </c>
      <c r="J263" s="125"/>
      <c r="K263" s="192">
        <v>0</v>
      </c>
      <c r="L263" s="125"/>
    </row>
    <row r="264" spans="1:12" ht="16.5" customHeight="1">
      <c r="A264" s="1"/>
      <c r="B264" s="122"/>
      <c r="C264" s="123"/>
      <c r="D264" s="1"/>
      <c r="E264" s="1"/>
      <c r="F264" s="48" t="s">
        <v>1257</v>
      </c>
      <c r="G264" s="1" t="s">
        <v>1256</v>
      </c>
      <c r="H264" s="42">
        <f t="shared" si="9"/>
        <v>0</v>
      </c>
      <c r="I264" s="192">
        <v>0</v>
      </c>
      <c r="J264" s="125"/>
      <c r="K264" s="192">
        <v>0</v>
      </c>
      <c r="L264" s="125"/>
    </row>
    <row r="265" spans="1:12" ht="16.5" customHeight="1">
      <c r="A265" s="1"/>
      <c r="B265" s="122"/>
      <c r="C265" s="123"/>
      <c r="D265" s="1"/>
      <c r="E265" s="1"/>
      <c r="F265" s="48" t="s">
        <v>1261</v>
      </c>
      <c r="G265" s="1" t="s">
        <v>1260</v>
      </c>
      <c r="H265" s="42">
        <f t="shared" si="9"/>
        <v>0</v>
      </c>
      <c r="I265" s="192">
        <v>0</v>
      </c>
      <c r="J265" s="125"/>
      <c r="K265" s="192">
        <v>0</v>
      </c>
      <c r="L265" s="125"/>
    </row>
    <row r="266" spans="1:12" ht="16.5" customHeight="1">
      <c r="A266" s="1"/>
      <c r="B266" s="122"/>
      <c r="C266" s="123"/>
      <c r="D266" s="1"/>
      <c r="E266" s="1"/>
      <c r="F266" s="48" t="s">
        <v>1263</v>
      </c>
      <c r="G266" s="1" t="s">
        <v>1262</v>
      </c>
      <c r="H266" s="42">
        <f t="shared" si="9"/>
        <v>0</v>
      </c>
      <c r="I266" s="192">
        <v>0</v>
      </c>
      <c r="J266" s="125"/>
      <c r="K266" s="192">
        <v>0</v>
      </c>
      <c r="L266" s="125"/>
    </row>
    <row r="267" spans="1:12" ht="16.5" customHeight="1">
      <c r="A267" s="1"/>
      <c r="B267" s="122"/>
      <c r="C267" s="123"/>
      <c r="D267" s="1"/>
      <c r="E267" s="1"/>
      <c r="F267" s="48" t="s">
        <v>1269</v>
      </c>
      <c r="G267" s="1" t="s">
        <v>1268</v>
      </c>
      <c r="H267" s="42">
        <f t="shared" si="9"/>
        <v>0</v>
      </c>
      <c r="I267" s="192">
        <v>0</v>
      </c>
      <c r="J267" s="125"/>
      <c r="K267" s="192">
        <v>0</v>
      </c>
      <c r="L267" s="125"/>
    </row>
    <row r="268" spans="1:12" ht="16.5" customHeight="1">
      <c r="A268" s="1"/>
      <c r="B268" s="122"/>
      <c r="C268" s="123"/>
      <c r="D268" s="1"/>
      <c r="E268" s="1"/>
      <c r="F268" s="48" t="s">
        <v>1284</v>
      </c>
      <c r="G268" s="1" t="s">
        <v>1283</v>
      </c>
      <c r="H268" s="42">
        <f t="shared" si="9"/>
        <v>0</v>
      </c>
      <c r="I268" s="192">
        <v>0</v>
      </c>
      <c r="J268" s="125"/>
      <c r="K268" s="192">
        <v>0</v>
      </c>
      <c r="L268" s="125"/>
    </row>
    <row r="269" spans="1:12" ht="16.5" customHeight="1">
      <c r="A269" s="1"/>
      <c r="B269" s="122"/>
      <c r="C269" s="123"/>
      <c r="D269" s="1"/>
      <c r="E269" s="1"/>
      <c r="F269" s="48" t="s">
        <v>1292</v>
      </c>
      <c r="G269" s="1" t="s">
        <v>1293</v>
      </c>
      <c r="H269" s="42">
        <f t="shared" si="9"/>
        <v>0</v>
      </c>
      <c r="I269" s="192">
        <v>0</v>
      </c>
      <c r="J269" s="125"/>
      <c r="K269" s="192">
        <v>0</v>
      </c>
      <c r="L269" s="125"/>
    </row>
    <row r="270" spans="1:12" ht="16.5" customHeight="1">
      <c r="A270" s="1"/>
      <c r="B270" s="122"/>
      <c r="C270" s="123"/>
      <c r="D270" s="1"/>
      <c r="E270" s="1"/>
      <c r="F270" s="48" t="s">
        <v>1297</v>
      </c>
      <c r="G270" s="1" t="s">
        <v>1296</v>
      </c>
      <c r="H270" s="42">
        <f t="shared" si="9"/>
        <v>0</v>
      </c>
      <c r="I270" s="192">
        <v>0</v>
      </c>
      <c r="J270" s="125"/>
      <c r="K270" s="192">
        <v>0</v>
      </c>
      <c r="L270" s="125"/>
    </row>
    <row r="271" spans="1:12" ht="16.5" customHeight="1">
      <c r="A271" s="1"/>
      <c r="B271" s="122"/>
      <c r="C271" s="123"/>
      <c r="D271" s="1"/>
      <c r="E271" s="1"/>
      <c r="F271" s="48" t="s">
        <v>1307</v>
      </c>
      <c r="G271" s="1" t="s">
        <v>1306</v>
      </c>
      <c r="H271" s="42">
        <f t="shared" si="9"/>
        <v>0</v>
      </c>
      <c r="I271" s="192">
        <v>0</v>
      </c>
      <c r="J271" s="125"/>
      <c r="K271" s="192">
        <v>0</v>
      </c>
      <c r="L271" s="125"/>
    </row>
    <row r="272" spans="1:12" ht="16.5" customHeight="1">
      <c r="A272" s="1"/>
      <c r="B272" s="122"/>
      <c r="C272" s="123"/>
      <c r="D272" s="1"/>
      <c r="E272" s="1"/>
      <c r="F272" s="48" t="s">
        <v>1313</v>
      </c>
      <c r="G272" s="1" t="s">
        <v>1312</v>
      </c>
      <c r="H272" s="42">
        <f t="shared" si="9"/>
        <v>0</v>
      </c>
      <c r="I272" s="192">
        <v>0</v>
      </c>
      <c r="J272" s="125"/>
      <c r="K272" s="192">
        <v>0</v>
      </c>
      <c r="L272" s="125"/>
    </row>
    <row r="273" spans="1:12" ht="16.5" customHeight="1">
      <c r="A273" s="1"/>
      <c r="B273" s="122"/>
      <c r="C273" s="123"/>
      <c r="D273" s="1"/>
      <c r="E273" s="1"/>
      <c r="F273" s="48" t="s">
        <v>14</v>
      </c>
      <c r="G273" s="1" t="s">
        <v>13</v>
      </c>
      <c r="H273" s="42">
        <f t="shared" si="9"/>
        <v>0</v>
      </c>
      <c r="I273" s="192">
        <v>0</v>
      </c>
      <c r="J273" s="125"/>
      <c r="K273" s="192">
        <v>0</v>
      </c>
      <c r="L273" s="125"/>
    </row>
    <row r="274" spans="1:12" ht="16.5" customHeight="1">
      <c r="A274" s="1"/>
      <c r="B274" s="122"/>
      <c r="C274" s="123"/>
      <c r="D274" s="1"/>
      <c r="E274" s="1"/>
      <c r="F274" s="48" t="s">
        <v>52</v>
      </c>
      <c r="G274" s="1" t="s">
        <v>51</v>
      </c>
      <c r="H274" s="42">
        <f t="shared" si="9"/>
        <v>18845.068</v>
      </c>
      <c r="I274" s="192">
        <v>18845.068</v>
      </c>
      <c r="J274" s="125"/>
      <c r="K274" s="192">
        <v>0</v>
      </c>
      <c r="L274" s="125"/>
    </row>
    <row r="275" spans="1:12" ht="16.5" customHeight="1">
      <c r="A275" s="1"/>
      <c r="B275" s="122"/>
      <c r="C275" s="123"/>
      <c r="D275" s="1"/>
      <c r="E275" s="1"/>
      <c r="F275" s="48" t="s">
        <v>78</v>
      </c>
      <c r="G275" s="1" t="s">
        <v>79</v>
      </c>
      <c r="H275" s="42">
        <f t="shared" si="9"/>
        <v>63617.409</v>
      </c>
      <c r="I275" s="192">
        <v>63617.409</v>
      </c>
      <c r="J275" s="125"/>
      <c r="K275" s="192">
        <v>0</v>
      </c>
      <c r="L275" s="125"/>
    </row>
    <row r="276" spans="1:12" ht="16.5" customHeight="1">
      <c r="A276" s="1"/>
      <c r="B276" s="122"/>
      <c r="C276" s="123"/>
      <c r="D276" s="1"/>
      <c r="E276" s="1"/>
      <c r="F276" s="48" t="s">
        <v>81</v>
      </c>
      <c r="G276" s="1" t="s">
        <v>82</v>
      </c>
      <c r="H276" s="42">
        <f t="shared" si="9"/>
        <v>0</v>
      </c>
      <c r="I276" s="192">
        <v>0</v>
      </c>
      <c r="J276" s="125"/>
      <c r="K276" s="192">
        <v>0</v>
      </c>
      <c r="L276" s="125"/>
    </row>
    <row r="277" spans="1:12" ht="16.5" customHeight="1">
      <c r="A277" s="1"/>
      <c r="B277" s="122"/>
      <c r="C277" s="123"/>
      <c r="D277" s="1"/>
      <c r="E277" s="1"/>
      <c r="F277" s="48" t="s">
        <v>157</v>
      </c>
      <c r="G277" s="1" t="s">
        <v>158</v>
      </c>
      <c r="H277" s="42">
        <f t="shared" si="9"/>
        <v>0</v>
      </c>
      <c r="I277" s="192">
        <v>0</v>
      </c>
      <c r="J277" s="125"/>
      <c r="K277" s="192">
        <v>0</v>
      </c>
      <c r="L277" s="125"/>
    </row>
    <row r="278" spans="1:12" ht="16.5" customHeight="1">
      <c r="A278" s="1"/>
      <c r="B278" s="122"/>
      <c r="C278" s="123"/>
      <c r="D278" s="1"/>
      <c r="E278" s="1"/>
      <c r="F278" s="48" t="s">
        <v>160</v>
      </c>
      <c r="G278" s="1" t="s">
        <v>161</v>
      </c>
      <c r="H278" s="42">
        <f t="shared" si="9"/>
        <v>0</v>
      </c>
      <c r="I278" s="192">
        <v>0</v>
      </c>
      <c r="J278" s="125"/>
      <c r="K278" s="192">
        <v>0</v>
      </c>
      <c r="L278" s="125"/>
    </row>
    <row r="279" spans="1:12" ht="16.5" customHeight="1">
      <c r="A279" s="1"/>
      <c r="B279" s="122"/>
      <c r="C279" s="123"/>
      <c r="D279" s="1"/>
      <c r="E279" s="1"/>
      <c r="F279" s="48" t="s">
        <v>163</v>
      </c>
      <c r="G279" s="1" t="s">
        <v>164</v>
      </c>
      <c r="H279" s="42">
        <v>0</v>
      </c>
      <c r="I279" s="192">
        <v>0</v>
      </c>
      <c r="J279" s="125"/>
      <c r="K279" s="192">
        <v>0</v>
      </c>
      <c r="L279" s="125"/>
    </row>
    <row r="280" spans="1:12" ht="16.5" customHeight="1">
      <c r="A280" s="1"/>
      <c r="B280" s="122"/>
      <c r="C280" s="123"/>
      <c r="D280" s="1"/>
      <c r="E280" s="1"/>
      <c r="F280" s="48" t="s">
        <v>211</v>
      </c>
      <c r="G280" s="1" t="s">
        <v>210</v>
      </c>
      <c r="H280" s="42">
        <v>0</v>
      </c>
      <c r="I280" s="192">
        <v>0</v>
      </c>
      <c r="J280" s="125"/>
      <c r="K280" s="192">
        <v>0</v>
      </c>
      <c r="L280" s="125"/>
    </row>
    <row r="281" spans="1:12" ht="16.5" customHeight="1">
      <c r="A281" s="1"/>
      <c r="B281" s="122"/>
      <c r="C281" s="123"/>
      <c r="D281" s="1"/>
      <c r="E281" s="1"/>
      <c r="F281" s="48" t="s">
        <v>215</v>
      </c>
      <c r="G281" s="1" t="s">
        <v>216</v>
      </c>
      <c r="H281" s="42">
        <v>0</v>
      </c>
      <c r="I281" s="192">
        <v>0</v>
      </c>
      <c r="J281" s="125"/>
      <c r="K281" s="192">
        <v>0</v>
      </c>
      <c r="L281" s="125"/>
    </row>
    <row r="282" spans="1:12" ht="16.5" customHeight="1">
      <c r="A282" s="19" t="s">
        <v>992</v>
      </c>
      <c r="B282" s="108" t="s">
        <v>447</v>
      </c>
      <c r="C282" s="109"/>
      <c r="D282" s="19" t="s">
        <v>444</v>
      </c>
      <c r="E282" s="19" t="s">
        <v>792</v>
      </c>
      <c r="F282" s="47" t="s">
        <v>993</v>
      </c>
      <c r="G282" s="19"/>
      <c r="H282" s="44">
        <v>0</v>
      </c>
      <c r="I282" s="191">
        <v>0</v>
      </c>
      <c r="J282" s="111"/>
      <c r="K282" s="191">
        <v>0</v>
      </c>
      <c r="L282" s="111"/>
    </row>
    <row r="283" spans="1:12" ht="16.5" customHeight="1">
      <c r="A283" s="1" t="s">
        <v>994</v>
      </c>
      <c r="B283" s="122" t="s">
        <v>447</v>
      </c>
      <c r="C283" s="123"/>
      <c r="D283" s="1" t="s">
        <v>444</v>
      </c>
      <c r="E283" s="1" t="s">
        <v>443</v>
      </c>
      <c r="F283" s="48" t="s">
        <v>995</v>
      </c>
      <c r="G283" s="1"/>
      <c r="H283" s="42">
        <v>0</v>
      </c>
      <c r="I283" s="192">
        <v>0</v>
      </c>
      <c r="J283" s="125"/>
      <c r="K283" s="192">
        <v>0</v>
      </c>
      <c r="L283" s="125"/>
    </row>
    <row r="284" spans="1:12" ht="16.5" customHeight="1">
      <c r="A284" s="1"/>
      <c r="B284" s="122"/>
      <c r="C284" s="123"/>
      <c r="D284" s="1"/>
      <c r="E284" s="1"/>
      <c r="F284" s="48" t="s">
        <v>207</v>
      </c>
      <c r="G284" s="1" t="s">
        <v>206</v>
      </c>
      <c r="H284" s="42">
        <v>0</v>
      </c>
      <c r="I284" s="192">
        <v>0</v>
      </c>
      <c r="J284" s="125"/>
      <c r="K284" s="192">
        <v>0</v>
      </c>
      <c r="L284" s="125"/>
    </row>
    <row r="285" spans="1:12" ht="16.5" customHeight="1">
      <c r="A285" s="19" t="s">
        <v>996</v>
      </c>
      <c r="B285" s="108" t="s">
        <v>447</v>
      </c>
      <c r="C285" s="109"/>
      <c r="D285" s="19" t="s">
        <v>445</v>
      </c>
      <c r="E285" s="19" t="s">
        <v>792</v>
      </c>
      <c r="F285" s="47" t="s">
        <v>997</v>
      </c>
      <c r="G285" s="19"/>
      <c r="H285" s="44">
        <v>0</v>
      </c>
      <c r="I285" s="191">
        <v>0</v>
      </c>
      <c r="J285" s="111"/>
      <c r="K285" s="191">
        <v>0</v>
      </c>
      <c r="L285" s="111"/>
    </row>
    <row r="286" spans="1:12" ht="16.5" customHeight="1">
      <c r="A286" s="1" t="s">
        <v>998</v>
      </c>
      <c r="B286" s="122" t="s">
        <v>447</v>
      </c>
      <c r="C286" s="123"/>
      <c r="D286" s="1" t="s">
        <v>445</v>
      </c>
      <c r="E286" s="1" t="s">
        <v>443</v>
      </c>
      <c r="F286" s="48" t="s">
        <v>999</v>
      </c>
      <c r="G286" s="1"/>
      <c r="H286" s="42">
        <v>0</v>
      </c>
      <c r="I286" s="192">
        <v>0</v>
      </c>
      <c r="J286" s="125"/>
      <c r="K286" s="192">
        <v>0</v>
      </c>
      <c r="L286" s="125"/>
    </row>
    <row r="287" spans="1:12" ht="33" customHeight="1">
      <c r="A287" s="19" t="s">
        <v>1000</v>
      </c>
      <c r="B287" s="108" t="s">
        <v>447</v>
      </c>
      <c r="C287" s="109"/>
      <c r="D287" s="19" t="s">
        <v>446</v>
      </c>
      <c r="E287" s="19" t="s">
        <v>792</v>
      </c>
      <c r="F287" s="47" t="s">
        <v>1001</v>
      </c>
      <c r="G287" s="19"/>
      <c r="H287" s="44">
        <v>0</v>
      </c>
      <c r="I287" s="191">
        <v>0</v>
      </c>
      <c r="J287" s="111"/>
      <c r="K287" s="191">
        <v>0</v>
      </c>
      <c r="L287" s="111"/>
    </row>
    <row r="288" spans="1:12" ht="16.5" customHeight="1">
      <c r="A288" s="1" t="s">
        <v>1002</v>
      </c>
      <c r="B288" s="122" t="s">
        <v>447</v>
      </c>
      <c r="C288" s="123"/>
      <c r="D288" s="1" t="s">
        <v>446</v>
      </c>
      <c r="E288" s="1" t="s">
        <v>443</v>
      </c>
      <c r="F288" s="48" t="s">
        <v>1003</v>
      </c>
      <c r="G288" s="1"/>
      <c r="H288" s="42">
        <v>0</v>
      </c>
      <c r="I288" s="192">
        <v>0</v>
      </c>
      <c r="J288" s="125"/>
      <c r="K288" s="192">
        <v>0</v>
      </c>
      <c r="L288" s="125"/>
    </row>
    <row r="289" spans="1:12" ht="16.5" customHeight="1">
      <c r="A289" s="19" t="s">
        <v>1004</v>
      </c>
      <c r="B289" s="108" t="s">
        <v>447</v>
      </c>
      <c r="C289" s="109"/>
      <c r="D289" s="19" t="s">
        <v>447</v>
      </c>
      <c r="E289" s="19" t="s">
        <v>792</v>
      </c>
      <c r="F289" s="47" t="s">
        <v>1005</v>
      </c>
      <c r="G289" s="19"/>
      <c r="H289" s="44">
        <v>0</v>
      </c>
      <c r="I289" s="191">
        <v>0</v>
      </c>
      <c r="J289" s="111"/>
      <c r="K289" s="191">
        <v>0</v>
      </c>
      <c r="L289" s="111"/>
    </row>
    <row r="290" spans="1:12" ht="16.5" customHeight="1">
      <c r="A290" s="1" t="s">
        <v>1006</v>
      </c>
      <c r="B290" s="122" t="s">
        <v>447</v>
      </c>
      <c r="C290" s="123"/>
      <c r="D290" s="1" t="s">
        <v>447</v>
      </c>
      <c r="E290" s="1" t="s">
        <v>443</v>
      </c>
      <c r="F290" s="48" t="s">
        <v>1007</v>
      </c>
      <c r="G290" s="1"/>
      <c r="H290" s="42">
        <v>0</v>
      </c>
      <c r="I290" s="192">
        <v>0</v>
      </c>
      <c r="J290" s="125"/>
      <c r="K290" s="192">
        <v>0</v>
      </c>
      <c r="L290" s="125"/>
    </row>
    <row r="291" spans="1:12" ht="16.5" customHeight="1">
      <c r="A291" s="19" t="s">
        <v>1008</v>
      </c>
      <c r="B291" s="108" t="s">
        <v>447</v>
      </c>
      <c r="C291" s="109"/>
      <c r="D291" s="19" t="s">
        <v>448</v>
      </c>
      <c r="E291" s="19" t="s">
        <v>792</v>
      </c>
      <c r="F291" s="47" t="s">
        <v>1009</v>
      </c>
      <c r="G291" s="19"/>
      <c r="H291" s="44">
        <f>H292</f>
        <v>13540.01</v>
      </c>
      <c r="I291" s="191">
        <f>I292</f>
        <v>13540.01</v>
      </c>
      <c r="J291" s="111"/>
      <c r="K291" s="191">
        <f>K292</f>
        <v>0</v>
      </c>
      <c r="L291" s="111"/>
    </row>
    <row r="292" spans="1:12" ht="16.5" customHeight="1">
      <c r="A292" s="1" t="s">
        <v>1010</v>
      </c>
      <c r="B292" s="122" t="s">
        <v>447</v>
      </c>
      <c r="C292" s="123"/>
      <c r="D292" s="1" t="s">
        <v>448</v>
      </c>
      <c r="E292" s="1" t="s">
        <v>443</v>
      </c>
      <c r="F292" s="48" t="s">
        <v>1011</v>
      </c>
      <c r="G292" s="1"/>
      <c r="H292" s="42">
        <f>I292+K292</f>
        <v>13540.01</v>
      </c>
      <c r="I292" s="192">
        <f>I293</f>
        <v>13540.01</v>
      </c>
      <c r="J292" s="125"/>
      <c r="K292" s="192">
        <f>K293</f>
        <v>0</v>
      </c>
      <c r="L292" s="125"/>
    </row>
    <row r="293" spans="1:12" ht="16.5" customHeight="1">
      <c r="A293" s="1"/>
      <c r="B293" s="122"/>
      <c r="C293" s="123"/>
      <c r="D293" s="1"/>
      <c r="E293" s="1"/>
      <c r="F293" s="48" t="s">
        <v>78</v>
      </c>
      <c r="G293" s="1" t="s">
        <v>79</v>
      </c>
      <c r="H293" s="42">
        <f>I293+K293</f>
        <v>13540.01</v>
      </c>
      <c r="I293" s="192">
        <v>13540.01</v>
      </c>
      <c r="J293" s="125"/>
      <c r="K293" s="192">
        <v>0</v>
      </c>
      <c r="L293" s="125"/>
    </row>
    <row r="294" spans="1:12" ht="54" customHeight="1">
      <c r="A294" s="49" t="s">
        <v>1012</v>
      </c>
      <c r="B294" s="187" t="s">
        <v>448</v>
      </c>
      <c r="C294" s="188"/>
      <c r="D294" s="49" t="s">
        <v>792</v>
      </c>
      <c r="E294" s="49" t="s">
        <v>792</v>
      </c>
      <c r="F294" s="50" t="s">
        <v>1013</v>
      </c>
      <c r="G294" s="49"/>
      <c r="H294" s="51">
        <f>I294+K294</f>
        <v>202288.309</v>
      </c>
      <c r="I294" s="189">
        <f>I295+I306+I314+I321+I333+I335</f>
        <v>58508.30900000001</v>
      </c>
      <c r="J294" s="190"/>
      <c r="K294" s="189">
        <f>K295+K306+K314+K321+K333+K335</f>
        <v>143780</v>
      </c>
      <c r="L294" s="190"/>
    </row>
    <row r="295" spans="1:12" ht="16.5" customHeight="1">
      <c r="A295" s="19" t="s">
        <v>1014</v>
      </c>
      <c r="B295" s="108" t="s">
        <v>448</v>
      </c>
      <c r="C295" s="109"/>
      <c r="D295" s="19" t="s">
        <v>443</v>
      </c>
      <c r="E295" s="19" t="s">
        <v>792</v>
      </c>
      <c r="F295" s="47" t="s">
        <v>1015</v>
      </c>
      <c r="G295" s="19"/>
      <c r="H295" s="44">
        <v>19628.365</v>
      </c>
      <c r="I295" s="191">
        <v>19628.365</v>
      </c>
      <c r="J295" s="111"/>
      <c r="K295" s="191">
        <v>0</v>
      </c>
      <c r="L295" s="111"/>
    </row>
    <row r="296" spans="1:12" ht="16.5" customHeight="1">
      <c r="A296" s="52" t="s">
        <v>1016</v>
      </c>
      <c r="B296" s="193" t="s">
        <v>448</v>
      </c>
      <c r="C296" s="194"/>
      <c r="D296" s="52" t="s">
        <v>443</v>
      </c>
      <c r="E296" s="52" t="s">
        <v>443</v>
      </c>
      <c r="F296" s="53" t="s">
        <v>1017</v>
      </c>
      <c r="G296" s="52"/>
      <c r="H296" s="54">
        <f>I296+K296</f>
        <v>19628.364999999998</v>
      </c>
      <c r="I296" s="195">
        <f>SUM(I297:J301)</f>
        <v>19628.364999999998</v>
      </c>
      <c r="J296" s="196"/>
      <c r="K296" s="195">
        <f>SUM(K302:L305)</f>
        <v>0</v>
      </c>
      <c r="L296" s="196"/>
    </row>
    <row r="297" spans="1:12" ht="16.5" customHeight="1">
      <c r="A297" s="1"/>
      <c r="B297" s="122"/>
      <c r="C297" s="123"/>
      <c r="D297" s="1"/>
      <c r="E297" s="1"/>
      <c r="F297" s="48" t="s">
        <v>1263</v>
      </c>
      <c r="G297" s="1" t="s">
        <v>1262</v>
      </c>
      <c r="H297" s="42">
        <f>I297</f>
        <v>0</v>
      </c>
      <c r="I297" s="192">
        <v>0</v>
      </c>
      <c r="J297" s="125"/>
      <c r="K297" s="192">
        <v>0</v>
      </c>
      <c r="L297" s="125"/>
    </row>
    <row r="298" spans="1:12" ht="16.5" customHeight="1">
      <c r="A298" s="1"/>
      <c r="B298" s="122"/>
      <c r="C298" s="123"/>
      <c r="D298" s="1"/>
      <c r="E298" s="1"/>
      <c r="F298" s="48" t="s">
        <v>1301</v>
      </c>
      <c r="G298" s="1" t="s">
        <v>1300</v>
      </c>
      <c r="H298" s="42">
        <f>I298</f>
        <v>0</v>
      </c>
      <c r="I298" s="192">
        <v>0</v>
      </c>
      <c r="J298" s="125"/>
      <c r="K298" s="192">
        <v>0</v>
      </c>
      <c r="L298" s="125"/>
    </row>
    <row r="299" spans="1:12" ht="16.5" customHeight="1">
      <c r="A299" s="1"/>
      <c r="B299" s="122"/>
      <c r="C299" s="123"/>
      <c r="D299" s="1"/>
      <c r="E299" s="1"/>
      <c r="F299" s="48" t="s">
        <v>52</v>
      </c>
      <c r="G299" s="1" t="s">
        <v>51</v>
      </c>
      <c r="H299" s="42">
        <f>I299</f>
        <v>10800</v>
      </c>
      <c r="I299" s="192">
        <v>10800</v>
      </c>
      <c r="J299" s="125"/>
      <c r="K299" s="192">
        <v>0</v>
      </c>
      <c r="L299" s="125"/>
    </row>
    <row r="300" spans="1:12" ht="16.5" customHeight="1">
      <c r="A300" s="1"/>
      <c r="B300" s="122"/>
      <c r="C300" s="123"/>
      <c r="D300" s="1"/>
      <c r="E300" s="1"/>
      <c r="F300" s="48" t="s">
        <v>78</v>
      </c>
      <c r="G300" s="1" t="s">
        <v>79</v>
      </c>
      <c r="H300" s="42">
        <f>I300</f>
        <v>8828.365</v>
      </c>
      <c r="I300" s="192">
        <v>8828.365</v>
      </c>
      <c r="J300" s="125"/>
      <c r="K300" s="192">
        <v>0</v>
      </c>
      <c r="L300" s="125"/>
    </row>
    <row r="301" spans="1:12" ht="16.5" customHeight="1">
      <c r="A301" s="1"/>
      <c r="B301" s="122"/>
      <c r="C301" s="123"/>
      <c r="D301" s="1"/>
      <c r="E301" s="1"/>
      <c r="F301" s="48" t="s">
        <v>81</v>
      </c>
      <c r="G301" s="1" t="s">
        <v>82</v>
      </c>
      <c r="H301" s="42">
        <f>I301</f>
        <v>0</v>
      </c>
      <c r="I301" s="192">
        <v>0</v>
      </c>
      <c r="J301" s="125"/>
      <c r="K301" s="192">
        <v>0</v>
      </c>
      <c r="L301" s="125"/>
    </row>
    <row r="302" spans="1:12" ht="16.5" customHeight="1">
      <c r="A302" s="1"/>
      <c r="B302" s="122"/>
      <c r="C302" s="123"/>
      <c r="D302" s="1"/>
      <c r="E302" s="1"/>
      <c r="F302" s="48" t="s">
        <v>205</v>
      </c>
      <c r="G302" s="1" t="s">
        <v>204</v>
      </c>
      <c r="H302" s="42">
        <f>K302</f>
        <v>0</v>
      </c>
      <c r="I302" s="192">
        <v>0</v>
      </c>
      <c r="J302" s="125"/>
      <c r="K302" s="192">
        <v>0</v>
      </c>
      <c r="L302" s="125"/>
    </row>
    <row r="303" spans="1:12" ht="16.5" customHeight="1">
      <c r="A303" s="1"/>
      <c r="B303" s="122"/>
      <c r="C303" s="123"/>
      <c r="D303" s="1"/>
      <c r="E303" s="1"/>
      <c r="F303" s="48" t="s">
        <v>207</v>
      </c>
      <c r="G303" s="1" t="s">
        <v>206</v>
      </c>
      <c r="H303" s="42">
        <f>K303</f>
        <v>0</v>
      </c>
      <c r="I303" s="192">
        <v>0</v>
      </c>
      <c r="J303" s="125"/>
      <c r="K303" s="192">
        <v>0</v>
      </c>
      <c r="L303" s="125"/>
    </row>
    <row r="304" spans="1:12" ht="16.5" customHeight="1">
      <c r="A304" s="1"/>
      <c r="B304" s="122"/>
      <c r="C304" s="123"/>
      <c r="D304" s="1"/>
      <c r="E304" s="1"/>
      <c r="F304" s="48" t="s">
        <v>224</v>
      </c>
      <c r="G304" s="1" t="s">
        <v>223</v>
      </c>
      <c r="H304" s="42">
        <f>K304</f>
        <v>0</v>
      </c>
      <c r="I304" s="192">
        <v>0</v>
      </c>
      <c r="J304" s="125"/>
      <c r="K304" s="192">
        <v>0</v>
      </c>
      <c r="L304" s="125"/>
    </row>
    <row r="305" spans="1:12" ht="16.5" customHeight="1">
      <c r="A305" s="1"/>
      <c r="B305" s="122"/>
      <c r="C305" s="123"/>
      <c r="D305" s="1"/>
      <c r="E305" s="1"/>
      <c r="F305" s="48" t="s">
        <v>226</v>
      </c>
      <c r="G305" s="1" t="s">
        <v>225</v>
      </c>
      <c r="H305" s="42">
        <f>K305</f>
        <v>0</v>
      </c>
      <c r="I305" s="192">
        <v>0</v>
      </c>
      <c r="J305" s="125"/>
      <c r="K305" s="192">
        <v>0</v>
      </c>
      <c r="L305" s="125"/>
    </row>
    <row r="306" spans="1:12" ht="16.5" customHeight="1">
      <c r="A306" s="19" t="s">
        <v>1018</v>
      </c>
      <c r="B306" s="108" t="s">
        <v>448</v>
      </c>
      <c r="C306" s="109"/>
      <c r="D306" s="19" t="s">
        <v>444</v>
      </c>
      <c r="E306" s="19" t="s">
        <v>792</v>
      </c>
      <c r="F306" s="47" t="s">
        <v>1019</v>
      </c>
      <c r="G306" s="19"/>
      <c r="H306" s="44">
        <f>I306+K306</f>
        <v>2750</v>
      </c>
      <c r="I306" s="191">
        <f>I307</f>
        <v>2750</v>
      </c>
      <c r="J306" s="111"/>
      <c r="K306" s="191">
        <f>K307</f>
        <v>0</v>
      </c>
      <c r="L306" s="111"/>
    </row>
    <row r="307" spans="1:12" ht="16.5" customHeight="1">
      <c r="A307" s="1" t="s">
        <v>1020</v>
      </c>
      <c r="B307" s="122" t="s">
        <v>448</v>
      </c>
      <c r="C307" s="123"/>
      <c r="D307" s="1" t="s">
        <v>444</v>
      </c>
      <c r="E307" s="1" t="s">
        <v>443</v>
      </c>
      <c r="F307" s="48" t="s">
        <v>1021</v>
      </c>
      <c r="G307" s="1"/>
      <c r="H307" s="42">
        <f>I307+K307</f>
        <v>2750</v>
      </c>
      <c r="I307" s="192">
        <f>SUM(I308:J310)</f>
        <v>2750</v>
      </c>
      <c r="J307" s="125"/>
      <c r="K307" s="192">
        <f>SUM(K311:L313)</f>
        <v>0</v>
      </c>
      <c r="L307" s="125"/>
    </row>
    <row r="308" spans="1:12" ht="16.5" customHeight="1">
      <c r="A308" s="1"/>
      <c r="B308" s="122"/>
      <c r="C308" s="123"/>
      <c r="D308" s="1"/>
      <c r="E308" s="1"/>
      <c r="F308" s="48" t="s">
        <v>1297</v>
      </c>
      <c r="G308" s="1" t="s">
        <v>1296</v>
      </c>
      <c r="H308" s="42">
        <f>I308</f>
        <v>2000</v>
      </c>
      <c r="I308" s="192">
        <v>2000</v>
      </c>
      <c r="J308" s="125"/>
      <c r="K308" s="192">
        <v>0</v>
      </c>
      <c r="L308" s="125"/>
    </row>
    <row r="309" spans="1:12" ht="16.5" customHeight="1">
      <c r="A309" s="1"/>
      <c r="B309" s="122"/>
      <c r="C309" s="123"/>
      <c r="D309" s="1"/>
      <c r="E309" s="1"/>
      <c r="F309" s="48" t="s">
        <v>1301</v>
      </c>
      <c r="G309" s="1" t="s">
        <v>1300</v>
      </c>
      <c r="H309" s="42">
        <f>I309</f>
        <v>750</v>
      </c>
      <c r="I309" s="192">
        <v>750</v>
      </c>
      <c r="J309" s="125"/>
      <c r="K309" s="192">
        <v>0</v>
      </c>
      <c r="L309" s="125"/>
    </row>
    <row r="310" spans="1:12" ht="16.5" customHeight="1">
      <c r="A310" s="1"/>
      <c r="B310" s="122"/>
      <c r="C310" s="123"/>
      <c r="D310" s="1"/>
      <c r="E310" s="1"/>
      <c r="F310" s="48" t="s">
        <v>78</v>
      </c>
      <c r="G310" s="1" t="s">
        <v>79</v>
      </c>
      <c r="H310" s="42">
        <f>I310</f>
        <v>0</v>
      </c>
      <c r="I310" s="192">
        <v>0</v>
      </c>
      <c r="J310" s="125"/>
      <c r="K310" s="192">
        <v>0</v>
      </c>
      <c r="L310" s="125"/>
    </row>
    <row r="311" spans="1:12" ht="16.5" customHeight="1">
      <c r="A311" s="1"/>
      <c r="B311" s="122"/>
      <c r="C311" s="123"/>
      <c r="D311" s="1"/>
      <c r="E311" s="1"/>
      <c r="F311" s="48" t="s">
        <v>205</v>
      </c>
      <c r="G311" s="1" t="s">
        <v>204</v>
      </c>
      <c r="H311" s="42">
        <f>K311</f>
        <v>0</v>
      </c>
      <c r="I311" s="192">
        <v>0</v>
      </c>
      <c r="J311" s="125"/>
      <c r="K311" s="192">
        <v>0</v>
      </c>
      <c r="L311" s="125"/>
    </row>
    <row r="312" spans="1:12" ht="16.5" customHeight="1">
      <c r="A312" s="1"/>
      <c r="B312" s="122"/>
      <c r="C312" s="123"/>
      <c r="D312" s="1"/>
      <c r="E312" s="1"/>
      <c r="F312" s="48" t="s">
        <v>207</v>
      </c>
      <c r="G312" s="1" t="s">
        <v>206</v>
      </c>
      <c r="H312" s="42">
        <f>K312</f>
        <v>0</v>
      </c>
      <c r="I312" s="192">
        <v>0</v>
      </c>
      <c r="J312" s="125"/>
      <c r="K312" s="192">
        <v>0</v>
      </c>
      <c r="L312" s="125"/>
    </row>
    <row r="313" spans="1:12" ht="16.5" customHeight="1">
      <c r="A313" s="1"/>
      <c r="B313" s="122"/>
      <c r="C313" s="123"/>
      <c r="D313" s="1"/>
      <c r="E313" s="1"/>
      <c r="F313" s="48" t="s">
        <v>226</v>
      </c>
      <c r="G313" s="1" t="s">
        <v>225</v>
      </c>
      <c r="H313" s="42">
        <f>K313</f>
        <v>0</v>
      </c>
      <c r="I313" s="192">
        <v>0</v>
      </c>
      <c r="J313" s="125"/>
      <c r="K313" s="192">
        <v>0</v>
      </c>
      <c r="L313" s="125"/>
    </row>
    <row r="314" spans="1:12" ht="16.5" customHeight="1">
      <c r="A314" s="19" t="s">
        <v>1022</v>
      </c>
      <c r="B314" s="108" t="s">
        <v>448</v>
      </c>
      <c r="C314" s="109"/>
      <c r="D314" s="19" t="s">
        <v>445</v>
      </c>
      <c r="E314" s="19" t="s">
        <v>792</v>
      </c>
      <c r="F314" s="47" t="s">
        <v>1023</v>
      </c>
      <c r="G314" s="19"/>
      <c r="H314" s="44">
        <f>I314+K314</f>
        <v>68913.6</v>
      </c>
      <c r="I314" s="191">
        <f>I315</f>
        <v>5133.6</v>
      </c>
      <c r="J314" s="111"/>
      <c r="K314" s="191">
        <f>K315</f>
        <v>63780</v>
      </c>
      <c r="L314" s="111"/>
    </row>
    <row r="315" spans="1:12" ht="16.5" customHeight="1">
      <c r="A315" s="1" t="s">
        <v>1024</v>
      </c>
      <c r="B315" s="122" t="s">
        <v>448</v>
      </c>
      <c r="C315" s="123"/>
      <c r="D315" s="1" t="s">
        <v>445</v>
      </c>
      <c r="E315" s="1" t="s">
        <v>443</v>
      </c>
      <c r="F315" s="48" t="s">
        <v>1025</v>
      </c>
      <c r="G315" s="1"/>
      <c r="H315" s="42">
        <f>I315+K315</f>
        <v>68913.6</v>
      </c>
      <c r="I315" s="192">
        <f>SUM(I316:J318)</f>
        <v>5133.6</v>
      </c>
      <c r="J315" s="125"/>
      <c r="K315" s="192">
        <f>SUM(K319:L320)</f>
        <v>63780</v>
      </c>
      <c r="L315" s="125"/>
    </row>
    <row r="316" spans="1:12" ht="16.5" customHeight="1">
      <c r="A316" s="1"/>
      <c r="B316" s="122"/>
      <c r="C316" s="123"/>
      <c r="D316" s="1"/>
      <c r="E316" s="1"/>
      <c r="F316" s="48" t="s">
        <v>1238</v>
      </c>
      <c r="G316" s="1" t="s">
        <v>1239</v>
      </c>
      <c r="H316" s="42">
        <f>I316</f>
        <v>0</v>
      </c>
      <c r="I316" s="192">
        <v>0</v>
      </c>
      <c r="J316" s="125"/>
      <c r="K316" s="192">
        <v>0</v>
      </c>
      <c r="L316" s="125"/>
    </row>
    <row r="317" spans="1:12" ht="16.5" customHeight="1">
      <c r="A317" s="1"/>
      <c r="B317" s="122"/>
      <c r="C317" s="123"/>
      <c r="D317" s="1"/>
      <c r="E317" s="1"/>
      <c r="F317" s="48" t="s">
        <v>52</v>
      </c>
      <c r="G317" s="1" t="s">
        <v>51</v>
      </c>
      <c r="H317" s="42">
        <f>I317</f>
        <v>2758.32</v>
      </c>
      <c r="I317" s="192">
        <v>2758.32</v>
      </c>
      <c r="J317" s="125"/>
      <c r="K317" s="192">
        <v>0</v>
      </c>
      <c r="L317" s="125"/>
    </row>
    <row r="318" spans="1:12" ht="16.5" customHeight="1">
      <c r="A318" s="1"/>
      <c r="B318" s="122"/>
      <c r="C318" s="123"/>
      <c r="D318" s="1"/>
      <c r="E318" s="1"/>
      <c r="F318" s="48" t="s">
        <v>78</v>
      </c>
      <c r="G318" s="1" t="s">
        <v>79</v>
      </c>
      <c r="H318" s="42">
        <f>I318</f>
        <v>2375.28</v>
      </c>
      <c r="I318" s="192">
        <v>2375.28</v>
      </c>
      <c r="J318" s="125"/>
      <c r="K318" s="192">
        <v>0</v>
      </c>
      <c r="L318" s="125"/>
    </row>
    <row r="319" spans="1:12" ht="16.5" customHeight="1">
      <c r="A319" s="1"/>
      <c r="B319" s="122"/>
      <c r="C319" s="123"/>
      <c r="D319" s="1"/>
      <c r="E319" s="1"/>
      <c r="F319" s="48" t="s">
        <v>207</v>
      </c>
      <c r="G319" s="1" t="s">
        <v>206</v>
      </c>
      <c r="H319" s="42">
        <f>K319</f>
        <v>62518</v>
      </c>
      <c r="I319" s="192">
        <v>0</v>
      </c>
      <c r="J319" s="125"/>
      <c r="K319" s="192">
        <v>62518</v>
      </c>
      <c r="L319" s="125"/>
    </row>
    <row r="320" spans="1:12" ht="16.5" customHeight="1">
      <c r="A320" s="1"/>
      <c r="B320" s="122"/>
      <c r="C320" s="123"/>
      <c r="D320" s="1"/>
      <c r="E320" s="1"/>
      <c r="F320" s="48" t="s">
        <v>226</v>
      </c>
      <c r="G320" s="1" t="s">
        <v>225</v>
      </c>
      <c r="H320" s="42">
        <f>K320</f>
        <v>1262</v>
      </c>
      <c r="I320" s="192">
        <v>0</v>
      </c>
      <c r="J320" s="125"/>
      <c r="K320" s="192">
        <v>1262</v>
      </c>
      <c r="L320" s="125"/>
    </row>
    <row r="321" spans="1:12" ht="16.5" customHeight="1">
      <c r="A321" s="19" t="s">
        <v>1026</v>
      </c>
      <c r="B321" s="108" t="s">
        <v>448</v>
      </c>
      <c r="C321" s="109"/>
      <c r="D321" s="19" t="s">
        <v>446</v>
      </c>
      <c r="E321" s="19" t="s">
        <v>792</v>
      </c>
      <c r="F321" s="47" t="s">
        <v>1027</v>
      </c>
      <c r="G321" s="19"/>
      <c r="H321" s="44">
        <f>H322</f>
        <v>110996.344</v>
      </c>
      <c r="I321" s="191">
        <f>I322</f>
        <v>30996.344</v>
      </c>
      <c r="J321" s="111"/>
      <c r="K321" s="191">
        <f>K322</f>
        <v>80000</v>
      </c>
      <c r="L321" s="111"/>
    </row>
    <row r="322" spans="1:12" ht="16.5" customHeight="1">
      <c r="A322" s="1" t="s">
        <v>1028</v>
      </c>
      <c r="B322" s="122" t="s">
        <v>448</v>
      </c>
      <c r="C322" s="123"/>
      <c r="D322" s="1" t="s">
        <v>446</v>
      </c>
      <c r="E322" s="1" t="s">
        <v>443</v>
      </c>
      <c r="F322" s="48" t="s">
        <v>1029</v>
      </c>
      <c r="G322" s="1"/>
      <c r="H322" s="42">
        <f>I322+K322</f>
        <v>110996.344</v>
      </c>
      <c r="I322" s="192">
        <f>SUM(I323:J328)</f>
        <v>30996.344</v>
      </c>
      <c r="J322" s="125"/>
      <c r="K322" s="192">
        <f>SUM(K330:L332)</f>
        <v>80000</v>
      </c>
      <c r="L322" s="125"/>
    </row>
    <row r="323" spans="1:12" ht="16.5" customHeight="1">
      <c r="A323" s="1"/>
      <c r="B323" s="122"/>
      <c r="C323" s="123"/>
      <c r="D323" s="1"/>
      <c r="E323" s="1"/>
      <c r="F323" s="48" t="s">
        <v>1255</v>
      </c>
      <c r="G323" s="1" t="s">
        <v>1254</v>
      </c>
      <c r="H323" s="42">
        <f>I323</f>
        <v>25442.414</v>
      </c>
      <c r="I323" s="192">
        <v>25442.414</v>
      </c>
      <c r="J323" s="125"/>
      <c r="K323" s="192">
        <v>0</v>
      </c>
      <c r="L323" s="125"/>
    </row>
    <row r="324" spans="1:12" ht="16.5" customHeight="1">
      <c r="A324" s="1"/>
      <c r="B324" s="122"/>
      <c r="C324" s="123"/>
      <c r="D324" s="1"/>
      <c r="E324" s="1"/>
      <c r="F324" s="48" t="s">
        <v>1301</v>
      </c>
      <c r="G324" s="1" t="s">
        <v>1300</v>
      </c>
      <c r="H324" s="42">
        <f aca="true" t="shared" si="10" ref="H324:H329">I324</f>
        <v>500</v>
      </c>
      <c r="I324" s="192">
        <v>500</v>
      </c>
      <c r="J324" s="125"/>
      <c r="K324" s="192">
        <v>0</v>
      </c>
      <c r="L324" s="125"/>
    </row>
    <row r="325" spans="1:12" ht="16.5" customHeight="1">
      <c r="A325" s="1"/>
      <c r="B325" s="122"/>
      <c r="C325" s="123"/>
      <c r="D325" s="1"/>
      <c r="E325" s="1"/>
      <c r="F325" s="48" t="s">
        <v>14</v>
      </c>
      <c r="G325" s="1" t="s">
        <v>13</v>
      </c>
      <c r="H325" s="42">
        <f t="shared" si="10"/>
        <v>0</v>
      </c>
      <c r="I325" s="192">
        <v>0</v>
      </c>
      <c r="J325" s="125"/>
      <c r="K325" s="192">
        <v>0</v>
      </c>
      <c r="L325" s="125"/>
    </row>
    <row r="326" spans="1:12" ht="16.5" customHeight="1">
      <c r="A326" s="1"/>
      <c r="B326" s="122"/>
      <c r="C326" s="123"/>
      <c r="D326" s="1"/>
      <c r="E326" s="1"/>
      <c r="F326" s="48" t="s">
        <v>16</v>
      </c>
      <c r="G326" s="1" t="s">
        <v>17</v>
      </c>
      <c r="H326" s="42">
        <f t="shared" si="10"/>
        <v>850</v>
      </c>
      <c r="I326" s="192">
        <v>850</v>
      </c>
      <c r="J326" s="125"/>
      <c r="K326" s="192">
        <v>0</v>
      </c>
      <c r="L326" s="125"/>
    </row>
    <row r="327" spans="1:12" ht="16.5" customHeight="1">
      <c r="A327" s="1"/>
      <c r="B327" s="122"/>
      <c r="C327" s="123"/>
      <c r="D327" s="1"/>
      <c r="E327" s="1"/>
      <c r="F327" s="48" t="s">
        <v>73</v>
      </c>
      <c r="G327" s="1" t="s">
        <v>74</v>
      </c>
      <c r="H327" s="42">
        <f t="shared" si="10"/>
        <v>0</v>
      </c>
      <c r="I327" s="192">
        <v>0</v>
      </c>
      <c r="J327" s="125"/>
      <c r="K327" s="192">
        <v>0</v>
      </c>
      <c r="L327" s="125"/>
    </row>
    <row r="328" spans="1:12" ht="16.5" customHeight="1">
      <c r="A328" s="1"/>
      <c r="B328" s="122"/>
      <c r="C328" s="123"/>
      <c r="D328" s="1"/>
      <c r="E328" s="1"/>
      <c r="F328" s="48" t="s">
        <v>78</v>
      </c>
      <c r="G328" s="1" t="s">
        <v>79</v>
      </c>
      <c r="H328" s="42">
        <f t="shared" si="10"/>
        <v>4203.93</v>
      </c>
      <c r="I328" s="192">
        <v>4203.93</v>
      </c>
      <c r="J328" s="125"/>
      <c r="K328" s="192">
        <v>0</v>
      </c>
      <c r="L328" s="125"/>
    </row>
    <row r="329" spans="1:12" ht="16.5" customHeight="1">
      <c r="A329" s="1"/>
      <c r="B329" s="122"/>
      <c r="C329" s="123"/>
      <c r="D329" s="1"/>
      <c r="E329" s="1"/>
      <c r="F329" s="48" t="s">
        <v>84</v>
      </c>
      <c r="G329" s="1" t="s">
        <v>85</v>
      </c>
      <c r="H329" s="42">
        <f t="shared" si="10"/>
        <v>0</v>
      </c>
      <c r="I329" s="192">
        <v>0</v>
      </c>
      <c r="J329" s="125"/>
      <c r="K329" s="192">
        <v>0</v>
      </c>
      <c r="L329" s="125"/>
    </row>
    <row r="330" spans="1:12" ht="16.5" customHeight="1">
      <c r="A330" s="1"/>
      <c r="B330" s="122"/>
      <c r="C330" s="123"/>
      <c r="D330" s="1"/>
      <c r="E330" s="1"/>
      <c r="F330" s="48" t="s">
        <v>205</v>
      </c>
      <c r="G330" s="1" t="s">
        <v>204</v>
      </c>
      <c r="H330" s="42">
        <f>K330</f>
        <v>79200</v>
      </c>
      <c r="I330" s="192">
        <v>0</v>
      </c>
      <c r="J330" s="125"/>
      <c r="K330" s="192">
        <v>79200</v>
      </c>
      <c r="L330" s="125"/>
    </row>
    <row r="331" spans="1:12" ht="16.5" customHeight="1">
      <c r="A331" s="1"/>
      <c r="B331" s="122"/>
      <c r="C331" s="123"/>
      <c r="D331" s="1"/>
      <c r="E331" s="1"/>
      <c r="F331" s="48" t="s">
        <v>207</v>
      </c>
      <c r="G331" s="1" t="s">
        <v>206</v>
      </c>
      <c r="H331" s="42">
        <f>K331</f>
        <v>0</v>
      </c>
      <c r="I331" s="192">
        <v>0</v>
      </c>
      <c r="J331" s="125"/>
      <c r="K331" s="192">
        <v>0</v>
      </c>
      <c r="L331" s="125"/>
    </row>
    <row r="332" spans="1:12" ht="16.5" customHeight="1">
      <c r="A332" s="1"/>
      <c r="B332" s="122"/>
      <c r="C332" s="123"/>
      <c r="D332" s="1"/>
      <c r="E332" s="1"/>
      <c r="F332" s="48" t="s">
        <v>226</v>
      </c>
      <c r="G332" s="1" t="s">
        <v>225</v>
      </c>
      <c r="H332" s="42">
        <f>K332</f>
        <v>800</v>
      </c>
      <c r="I332" s="192">
        <v>0</v>
      </c>
      <c r="J332" s="125"/>
      <c r="K332" s="192">
        <v>800</v>
      </c>
      <c r="L332" s="125"/>
    </row>
    <row r="333" spans="1:12" ht="46.5" customHeight="1">
      <c r="A333" s="19" t="s">
        <v>1030</v>
      </c>
      <c r="B333" s="108" t="s">
        <v>448</v>
      </c>
      <c r="C333" s="109"/>
      <c r="D333" s="19" t="s">
        <v>447</v>
      </c>
      <c r="E333" s="19" t="s">
        <v>792</v>
      </c>
      <c r="F333" s="47" t="s">
        <v>1031</v>
      </c>
      <c r="G333" s="19"/>
      <c r="H333" s="44">
        <v>0</v>
      </c>
      <c r="I333" s="191">
        <v>0</v>
      </c>
      <c r="J333" s="111"/>
      <c r="K333" s="191">
        <v>0</v>
      </c>
      <c r="L333" s="111"/>
    </row>
    <row r="334" spans="1:12" ht="16.5" customHeight="1">
      <c r="A334" s="1" t="s">
        <v>1032</v>
      </c>
      <c r="B334" s="122" t="s">
        <v>448</v>
      </c>
      <c r="C334" s="123"/>
      <c r="D334" s="1" t="s">
        <v>447</v>
      </c>
      <c r="E334" s="1" t="s">
        <v>443</v>
      </c>
      <c r="F334" s="48" t="s">
        <v>1033</v>
      </c>
      <c r="G334" s="1"/>
      <c r="H334" s="42">
        <v>0</v>
      </c>
      <c r="I334" s="192">
        <v>0</v>
      </c>
      <c r="J334" s="125"/>
      <c r="K334" s="192">
        <v>0</v>
      </c>
      <c r="L334" s="125"/>
    </row>
    <row r="335" spans="1:12" ht="35.25" customHeight="1">
      <c r="A335" s="19" t="s">
        <v>1034</v>
      </c>
      <c r="B335" s="108" t="s">
        <v>448</v>
      </c>
      <c r="C335" s="109"/>
      <c r="D335" s="19" t="s">
        <v>448</v>
      </c>
      <c r="E335" s="19" t="s">
        <v>792</v>
      </c>
      <c r="F335" s="47" t="s">
        <v>1035</v>
      </c>
      <c r="G335" s="19"/>
      <c r="H335" s="44">
        <v>0</v>
      </c>
      <c r="I335" s="191">
        <v>0</v>
      </c>
      <c r="J335" s="111"/>
      <c r="K335" s="191">
        <v>0</v>
      </c>
      <c r="L335" s="111"/>
    </row>
    <row r="336" spans="1:12" ht="16.5" customHeight="1">
      <c r="A336" s="1" t="s">
        <v>1036</v>
      </c>
      <c r="B336" s="122" t="s">
        <v>448</v>
      </c>
      <c r="C336" s="123"/>
      <c r="D336" s="1" t="s">
        <v>448</v>
      </c>
      <c r="E336" s="1" t="s">
        <v>443</v>
      </c>
      <c r="F336" s="48" t="s">
        <v>1037</v>
      </c>
      <c r="G336" s="1"/>
      <c r="H336" s="42">
        <v>0</v>
      </c>
      <c r="I336" s="192">
        <v>0</v>
      </c>
      <c r="J336" s="125"/>
      <c r="K336" s="192">
        <v>0</v>
      </c>
      <c r="L336" s="125"/>
    </row>
    <row r="337" spans="1:12" ht="39.75" customHeight="1">
      <c r="A337" s="49" t="s">
        <v>1038</v>
      </c>
      <c r="B337" s="187" t="s">
        <v>786</v>
      </c>
      <c r="C337" s="188"/>
      <c r="D337" s="49" t="s">
        <v>792</v>
      </c>
      <c r="E337" s="49" t="s">
        <v>792</v>
      </c>
      <c r="F337" s="50" t="s">
        <v>1039</v>
      </c>
      <c r="G337" s="49"/>
      <c r="H337" s="51">
        <f>I337+K337</f>
        <v>0</v>
      </c>
      <c r="I337" s="189">
        <f>I338+I342+I347+I354+I356+I358</f>
        <v>0</v>
      </c>
      <c r="J337" s="190"/>
      <c r="K337" s="189">
        <f>K338+K342+K347+K354+K356+K358</f>
        <v>0</v>
      </c>
      <c r="L337" s="190"/>
    </row>
    <row r="338" spans="1:12" ht="16.5" customHeight="1">
      <c r="A338" s="19" t="s">
        <v>1040</v>
      </c>
      <c r="B338" s="108" t="s">
        <v>786</v>
      </c>
      <c r="C338" s="109"/>
      <c r="D338" s="19" t="s">
        <v>443</v>
      </c>
      <c r="E338" s="19" t="s">
        <v>792</v>
      </c>
      <c r="F338" s="47" t="s">
        <v>1041</v>
      </c>
      <c r="G338" s="19"/>
      <c r="H338" s="44">
        <v>0</v>
      </c>
      <c r="I338" s="191">
        <v>0</v>
      </c>
      <c r="J338" s="111"/>
      <c r="K338" s="191">
        <v>0</v>
      </c>
      <c r="L338" s="111"/>
    </row>
    <row r="339" spans="1:12" ht="16.5" customHeight="1">
      <c r="A339" s="1" t="s">
        <v>1042</v>
      </c>
      <c r="B339" s="122" t="s">
        <v>786</v>
      </c>
      <c r="C339" s="123"/>
      <c r="D339" s="1" t="s">
        <v>443</v>
      </c>
      <c r="E339" s="1" t="s">
        <v>443</v>
      </c>
      <c r="F339" s="48" t="s">
        <v>1043</v>
      </c>
      <c r="G339" s="1"/>
      <c r="H339" s="42">
        <v>0</v>
      </c>
      <c r="I339" s="192">
        <v>0</v>
      </c>
      <c r="J339" s="125"/>
      <c r="K339" s="192">
        <v>0</v>
      </c>
      <c r="L339" s="125"/>
    </row>
    <row r="340" spans="1:12" ht="16.5" customHeight="1">
      <c r="A340" s="1" t="s">
        <v>1044</v>
      </c>
      <c r="B340" s="122" t="s">
        <v>786</v>
      </c>
      <c r="C340" s="123"/>
      <c r="D340" s="1" t="s">
        <v>443</v>
      </c>
      <c r="E340" s="1" t="s">
        <v>444</v>
      </c>
      <c r="F340" s="48" t="s">
        <v>1045</v>
      </c>
      <c r="G340" s="1"/>
      <c r="H340" s="42">
        <v>0</v>
      </c>
      <c r="I340" s="192">
        <v>0</v>
      </c>
      <c r="J340" s="125"/>
      <c r="K340" s="192">
        <v>0</v>
      </c>
      <c r="L340" s="125"/>
    </row>
    <row r="341" spans="1:12" ht="16.5" customHeight="1">
      <c r="A341" s="1" t="s">
        <v>1046</v>
      </c>
      <c r="B341" s="122" t="s">
        <v>786</v>
      </c>
      <c r="C341" s="123"/>
      <c r="D341" s="1" t="s">
        <v>443</v>
      </c>
      <c r="E341" s="1" t="s">
        <v>445</v>
      </c>
      <c r="F341" s="48" t="s">
        <v>1047</v>
      </c>
      <c r="G341" s="1"/>
      <c r="H341" s="42">
        <v>0</v>
      </c>
      <c r="I341" s="192">
        <v>0</v>
      </c>
      <c r="J341" s="125"/>
      <c r="K341" s="192">
        <v>0</v>
      </c>
      <c r="L341" s="125"/>
    </row>
    <row r="342" spans="1:12" ht="16.5" customHeight="1">
      <c r="A342" s="19" t="s">
        <v>1048</v>
      </c>
      <c r="B342" s="108" t="s">
        <v>786</v>
      </c>
      <c r="C342" s="109"/>
      <c r="D342" s="19" t="s">
        <v>444</v>
      </c>
      <c r="E342" s="19" t="s">
        <v>792</v>
      </c>
      <c r="F342" s="47" t="s">
        <v>1049</v>
      </c>
      <c r="G342" s="19"/>
      <c r="H342" s="44">
        <v>0</v>
      </c>
      <c r="I342" s="191">
        <v>0</v>
      </c>
      <c r="J342" s="111"/>
      <c r="K342" s="191">
        <v>0</v>
      </c>
      <c r="L342" s="111"/>
    </row>
    <row r="343" spans="1:12" ht="16.5" customHeight="1">
      <c r="A343" s="1" t="s">
        <v>1050</v>
      </c>
      <c r="B343" s="122" t="s">
        <v>786</v>
      </c>
      <c r="C343" s="123"/>
      <c r="D343" s="1" t="s">
        <v>444</v>
      </c>
      <c r="E343" s="1" t="s">
        <v>443</v>
      </c>
      <c r="F343" s="48" t="s">
        <v>1051</v>
      </c>
      <c r="G343" s="1"/>
      <c r="H343" s="42">
        <v>0</v>
      </c>
      <c r="I343" s="192">
        <v>0</v>
      </c>
      <c r="J343" s="125"/>
      <c r="K343" s="192">
        <v>0</v>
      </c>
      <c r="L343" s="125"/>
    </row>
    <row r="344" spans="1:12" ht="16.5" customHeight="1">
      <c r="A344" s="1" t="s">
        <v>1052</v>
      </c>
      <c r="B344" s="122" t="s">
        <v>786</v>
      </c>
      <c r="C344" s="123"/>
      <c r="D344" s="1" t="s">
        <v>444</v>
      </c>
      <c r="E344" s="1" t="s">
        <v>444</v>
      </c>
      <c r="F344" s="48" t="s">
        <v>1053</v>
      </c>
      <c r="G344" s="1"/>
      <c r="H344" s="42">
        <v>0</v>
      </c>
      <c r="I344" s="192">
        <v>0</v>
      </c>
      <c r="J344" s="125"/>
      <c r="K344" s="192">
        <v>0</v>
      </c>
      <c r="L344" s="125"/>
    </row>
    <row r="345" spans="1:12" ht="16.5" customHeight="1">
      <c r="A345" s="1" t="s">
        <v>1054</v>
      </c>
      <c r="B345" s="122" t="s">
        <v>786</v>
      </c>
      <c r="C345" s="123"/>
      <c r="D345" s="1" t="s">
        <v>444</v>
      </c>
      <c r="E345" s="1" t="s">
        <v>445</v>
      </c>
      <c r="F345" s="48" t="s">
        <v>1055</v>
      </c>
      <c r="G345" s="1"/>
      <c r="H345" s="42">
        <v>0</v>
      </c>
      <c r="I345" s="192">
        <v>0</v>
      </c>
      <c r="J345" s="125"/>
      <c r="K345" s="192">
        <v>0</v>
      </c>
      <c r="L345" s="125"/>
    </row>
    <row r="346" spans="1:12" ht="16.5" customHeight="1">
      <c r="A346" s="1" t="s">
        <v>1056</v>
      </c>
      <c r="B346" s="122" t="s">
        <v>786</v>
      </c>
      <c r="C346" s="123"/>
      <c r="D346" s="1" t="s">
        <v>444</v>
      </c>
      <c r="E346" s="1" t="s">
        <v>446</v>
      </c>
      <c r="F346" s="48" t="s">
        <v>1057</v>
      </c>
      <c r="G346" s="1"/>
      <c r="H346" s="42">
        <v>0</v>
      </c>
      <c r="I346" s="192">
        <v>0</v>
      </c>
      <c r="J346" s="125"/>
      <c r="K346" s="192">
        <v>0</v>
      </c>
      <c r="L346" s="125"/>
    </row>
    <row r="347" spans="1:12" ht="16.5" customHeight="1">
      <c r="A347" s="19" t="s">
        <v>1058</v>
      </c>
      <c r="B347" s="108" t="s">
        <v>786</v>
      </c>
      <c r="C347" s="109"/>
      <c r="D347" s="19" t="s">
        <v>445</v>
      </c>
      <c r="E347" s="19" t="s">
        <v>792</v>
      </c>
      <c r="F347" s="47" t="s">
        <v>1059</v>
      </c>
      <c r="G347" s="19"/>
      <c r="H347" s="44">
        <v>0</v>
      </c>
      <c r="I347" s="191">
        <v>0</v>
      </c>
      <c r="J347" s="111"/>
      <c r="K347" s="191">
        <v>0</v>
      </c>
      <c r="L347" s="111"/>
    </row>
    <row r="348" spans="1:12" ht="16.5" customHeight="1">
      <c r="A348" s="1" t="s">
        <v>1060</v>
      </c>
      <c r="B348" s="122" t="s">
        <v>786</v>
      </c>
      <c r="C348" s="123"/>
      <c r="D348" s="1" t="s">
        <v>445</v>
      </c>
      <c r="E348" s="1" t="s">
        <v>443</v>
      </c>
      <c r="F348" s="48" t="s">
        <v>1061</v>
      </c>
      <c r="G348" s="1"/>
      <c r="H348" s="42">
        <v>0</v>
      </c>
      <c r="I348" s="192">
        <v>0</v>
      </c>
      <c r="J348" s="125"/>
      <c r="K348" s="192">
        <v>0</v>
      </c>
      <c r="L348" s="125"/>
    </row>
    <row r="349" spans="1:12" ht="30.75" customHeight="1">
      <c r="A349" s="1"/>
      <c r="B349" s="122"/>
      <c r="C349" s="123"/>
      <c r="D349" s="1"/>
      <c r="E349" s="1"/>
      <c r="F349" s="48" t="s">
        <v>84</v>
      </c>
      <c r="G349" s="1" t="s">
        <v>85</v>
      </c>
      <c r="H349" s="42">
        <v>0</v>
      </c>
      <c r="I349" s="192">
        <v>0</v>
      </c>
      <c r="J349" s="125"/>
      <c r="K349" s="192">
        <v>0</v>
      </c>
      <c r="L349" s="125"/>
    </row>
    <row r="350" spans="1:12" ht="30.75" customHeight="1">
      <c r="A350" s="1"/>
      <c r="B350" s="122"/>
      <c r="C350" s="123"/>
      <c r="D350" s="1"/>
      <c r="E350" s="1"/>
      <c r="F350" s="48" t="s">
        <v>105</v>
      </c>
      <c r="G350" s="1" t="s">
        <v>106</v>
      </c>
      <c r="H350" s="42">
        <v>0</v>
      </c>
      <c r="I350" s="192">
        <v>0</v>
      </c>
      <c r="J350" s="125"/>
      <c r="K350" s="192">
        <v>0</v>
      </c>
      <c r="L350" s="125"/>
    </row>
    <row r="351" spans="1:12" ht="16.5" customHeight="1">
      <c r="A351" s="1" t="s">
        <v>1062</v>
      </c>
      <c r="B351" s="122" t="s">
        <v>786</v>
      </c>
      <c r="C351" s="123"/>
      <c r="D351" s="1" t="s">
        <v>445</v>
      </c>
      <c r="E351" s="1" t="s">
        <v>444</v>
      </c>
      <c r="F351" s="48" t="s">
        <v>1063</v>
      </c>
      <c r="G351" s="1"/>
      <c r="H351" s="42">
        <v>0</v>
      </c>
      <c r="I351" s="192">
        <v>0</v>
      </c>
      <c r="J351" s="125"/>
      <c r="K351" s="192">
        <v>0</v>
      </c>
      <c r="L351" s="125"/>
    </row>
    <row r="352" spans="1:12" ht="16.5" customHeight="1">
      <c r="A352" s="1" t="s">
        <v>1064</v>
      </c>
      <c r="B352" s="122" t="s">
        <v>786</v>
      </c>
      <c r="C352" s="123"/>
      <c r="D352" s="1" t="s">
        <v>445</v>
      </c>
      <c r="E352" s="1" t="s">
        <v>445</v>
      </c>
      <c r="F352" s="48" t="s">
        <v>1065</v>
      </c>
      <c r="G352" s="1"/>
      <c r="H352" s="42">
        <v>0</v>
      </c>
      <c r="I352" s="192">
        <v>0</v>
      </c>
      <c r="J352" s="125"/>
      <c r="K352" s="192">
        <v>0</v>
      </c>
      <c r="L352" s="125"/>
    </row>
    <row r="353" spans="1:12" ht="16.5" customHeight="1">
      <c r="A353" s="1" t="s">
        <v>1066</v>
      </c>
      <c r="B353" s="122" t="s">
        <v>786</v>
      </c>
      <c r="C353" s="123"/>
      <c r="D353" s="1" t="s">
        <v>445</v>
      </c>
      <c r="E353" s="1" t="s">
        <v>446</v>
      </c>
      <c r="F353" s="48" t="s">
        <v>1067</v>
      </c>
      <c r="G353" s="1"/>
      <c r="H353" s="42">
        <v>0</v>
      </c>
      <c r="I353" s="192">
        <v>0</v>
      </c>
      <c r="J353" s="125"/>
      <c r="K353" s="192">
        <v>0</v>
      </c>
      <c r="L353" s="125"/>
    </row>
    <row r="354" spans="1:12" ht="16.5" customHeight="1">
      <c r="A354" s="19" t="s">
        <v>1068</v>
      </c>
      <c r="B354" s="108" t="s">
        <v>786</v>
      </c>
      <c r="C354" s="109"/>
      <c r="D354" s="19" t="s">
        <v>446</v>
      </c>
      <c r="E354" s="19" t="s">
        <v>792</v>
      </c>
      <c r="F354" s="47" t="s">
        <v>1069</v>
      </c>
      <c r="G354" s="19"/>
      <c r="H354" s="44">
        <v>0</v>
      </c>
      <c r="I354" s="191">
        <v>0</v>
      </c>
      <c r="J354" s="111"/>
      <c r="K354" s="191">
        <v>0</v>
      </c>
      <c r="L354" s="111"/>
    </row>
    <row r="355" spans="1:12" ht="16.5" customHeight="1">
      <c r="A355" s="1" t="s">
        <v>1070</v>
      </c>
      <c r="B355" s="122" t="s">
        <v>786</v>
      </c>
      <c r="C355" s="123"/>
      <c r="D355" s="1" t="s">
        <v>446</v>
      </c>
      <c r="E355" s="1" t="s">
        <v>443</v>
      </c>
      <c r="F355" s="48" t="s">
        <v>1071</v>
      </c>
      <c r="G355" s="1"/>
      <c r="H355" s="42">
        <v>0</v>
      </c>
      <c r="I355" s="192">
        <v>0</v>
      </c>
      <c r="J355" s="125"/>
      <c r="K355" s="192">
        <v>0</v>
      </c>
      <c r="L355" s="125"/>
    </row>
    <row r="356" spans="1:12" ht="30" customHeight="1">
      <c r="A356" s="19" t="s">
        <v>1072</v>
      </c>
      <c r="B356" s="108" t="s">
        <v>786</v>
      </c>
      <c r="C356" s="109"/>
      <c r="D356" s="19" t="s">
        <v>447</v>
      </c>
      <c r="E356" s="19" t="s">
        <v>792</v>
      </c>
      <c r="F356" s="47" t="s">
        <v>1073</v>
      </c>
      <c r="G356" s="19"/>
      <c r="H356" s="44">
        <v>0</v>
      </c>
      <c r="I356" s="191">
        <v>0</v>
      </c>
      <c r="J356" s="111"/>
      <c r="K356" s="191">
        <v>0</v>
      </c>
      <c r="L356" s="111"/>
    </row>
    <row r="357" spans="1:12" ht="27" customHeight="1">
      <c r="A357" s="1" t="s">
        <v>1074</v>
      </c>
      <c r="B357" s="122" t="s">
        <v>786</v>
      </c>
      <c r="C357" s="123"/>
      <c r="D357" s="1" t="s">
        <v>447</v>
      </c>
      <c r="E357" s="1" t="s">
        <v>443</v>
      </c>
      <c r="F357" s="48" t="s">
        <v>1075</v>
      </c>
      <c r="G357" s="1"/>
      <c r="H357" s="42">
        <v>0</v>
      </c>
      <c r="I357" s="192">
        <v>0</v>
      </c>
      <c r="J357" s="125"/>
      <c r="K357" s="192">
        <v>0</v>
      </c>
      <c r="L357" s="125"/>
    </row>
    <row r="358" spans="1:12" ht="30" customHeight="1">
      <c r="A358" s="19" t="s">
        <v>1076</v>
      </c>
      <c r="B358" s="108" t="s">
        <v>786</v>
      </c>
      <c r="C358" s="109"/>
      <c r="D358" s="19" t="s">
        <v>448</v>
      </c>
      <c r="E358" s="19" t="s">
        <v>792</v>
      </c>
      <c r="F358" s="47" t="s">
        <v>1077</v>
      </c>
      <c r="G358" s="19"/>
      <c r="H358" s="44">
        <v>0</v>
      </c>
      <c r="I358" s="191">
        <v>0</v>
      </c>
      <c r="J358" s="111"/>
      <c r="K358" s="191">
        <v>0</v>
      </c>
      <c r="L358" s="111"/>
    </row>
    <row r="359" spans="1:12" ht="16.5" customHeight="1">
      <c r="A359" s="1" t="s">
        <v>1078</v>
      </c>
      <c r="B359" s="122" t="s">
        <v>786</v>
      </c>
      <c r="C359" s="123"/>
      <c r="D359" s="1" t="s">
        <v>448</v>
      </c>
      <c r="E359" s="1" t="s">
        <v>443</v>
      </c>
      <c r="F359" s="48" t="s">
        <v>1079</v>
      </c>
      <c r="G359" s="1"/>
      <c r="H359" s="42">
        <v>0</v>
      </c>
      <c r="I359" s="192">
        <v>0</v>
      </c>
      <c r="J359" s="125"/>
      <c r="K359" s="192">
        <v>0</v>
      </c>
      <c r="L359" s="125"/>
    </row>
    <row r="360" spans="1:12" ht="16.5" customHeight="1">
      <c r="A360" s="1" t="s">
        <v>1080</v>
      </c>
      <c r="B360" s="122" t="s">
        <v>786</v>
      </c>
      <c r="C360" s="123"/>
      <c r="D360" s="1" t="s">
        <v>448</v>
      </c>
      <c r="E360" s="1" t="s">
        <v>444</v>
      </c>
      <c r="F360" s="48" t="s">
        <v>1081</v>
      </c>
      <c r="G360" s="1"/>
      <c r="H360" s="42">
        <v>0</v>
      </c>
      <c r="I360" s="192">
        <v>0</v>
      </c>
      <c r="J360" s="125"/>
      <c r="K360" s="192">
        <v>0</v>
      </c>
      <c r="L360" s="125"/>
    </row>
    <row r="361" spans="1:12" ht="16.5" customHeight="1">
      <c r="A361" s="1"/>
      <c r="B361" s="122"/>
      <c r="C361" s="123"/>
      <c r="D361" s="1"/>
      <c r="E361" s="1"/>
      <c r="F361" s="48" t="s">
        <v>136</v>
      </c>
      <c r="G361" s="1" t="s">
        <v>137</v>
      </c>
      <c r="H361" s="42">
        <v>0</v>
      </c>
      <c r="I361" s="192">
        <v>0</v>
      </c>
      <c r="J361" s="125"/>
      <c r="K361" s="192">
        <v>0</v>
      </c>
      <c r="L361" s="125"/>
    </row>
    <row r="362" spans="1:12" ht="42" customHeight="1">
      <c r="A362" s="49" t="s">
        <v>1082</v>
      </c>
      <c r="B362" s="187" t="s">
        <v>787</v>
      </c>
      <c r="C362" s="188"/>
      <c r="D362" s="49" t="s">
        <v>792</v>
      </c>
      <c r="E362" s="49" t="s">
        <v>792</v>
      </c>
      <c r="F362" s="50" t="s">
        <v>1083</v>
      </c>
      <c r="G362" s="49"/>
      <c r="H362" s="51">
        <f>I362+K362</f>
        <v>98937.007</v>
      </c>
      <c r="I362" s="189">
        <f>I363+I370+I410+I419+I432+I434</f>
        <v>36515.206999999995</v>
      </c>
      <c r="J362" s="190"/>
      <c r="K362" s="189">
        <f>K363+K370+K410+K419+K432+K434</f>
        <v>62421.8</v>
      </c>
      <c r="L362" s="190"/>
    </row>
    <row r="363" spans="1:12" ht="16.5" customHeight="1">
      <c r="A363" s="19" t="s">
        <v>1084</v>
      </c>
      <c r="B363" s="108" t="s">
        <v>787</v>
      </c>
      <c r="C363" s="109"/>
      <c r="D363" s="19" t="s">
        <v>443</v>
      </c>
      <c r="E363" s="19" t="s">
        <v>792</v>
      </c>
      <c r="F363" s="47" t="s">
        <v>1085</v>
      </c>
      <c r="G363" s="19"/>
      <c r="H363" s="44">
        <f>H364</f>
        <v>62421.8</v>
      </c>
      <c r="I363" s="191">
        <f>I364</f>
        <v>0</v>
      </c>
      <c r="J363" s="111"/>
      <c r="K363" s="191">
        <f>K364</f>
        <v>62421.8</v>
      </c>
      <c r="L363" s="111"/>
    </row>
    <row r="364" spans="1:12" ht="16.5" customHeight="1">
      <c r="A364" s="1" t="s">
        <v>1086</v>
      </c>
      <c r="B364" s="122" t="s">
        <v>787</v>
      </c>
      <c r="C364" s="123"/>
      <c r="D364" s="1" t="s">
        <v>443</v>
      </c>
      <c r="E364" s="1" t="s">
        <v>443</v>
      </c>
      <c r="F364" s="48" t="s">
        <v>1087</v>
      </c>
      <c r="G364" s="1"/>
      <c r="H364" s="42">
        <f>I364+K364</f>
        <v>62421.8</v>
      </c>
      <c r="I364" s="192">
        <f>SUM(I365:J367)</f>
        <v>0</v>
      </c>
      <c r="J364" s="125"/>
      <c r="K364" s="192">
        <f>SUM(K368:L369)</f>
        <v>62421.8</v>
      </c>
      <c r="L364" s="125"/>
    </row>
    <row r="365" spans="1:12" ht="16.5" customHeight="1">
      <c r="A365" s="1"/>
      <c r="B365" s="122"/>
      <c r="C365" s="123"/>
      <c r="D365" s="1"/>
      <c r="E365" s="1"/>
      <c r="F365" s="48" t="s">
        <v>1284</v>
      </c>
      <c r="G365" s="1" t="s">
        <v>1283</v>
      </c>
      <c r="H365" s="42">
        <v>0</v>
      </c>
      <c r="I365" s="192">
        <v>0</v>
      </c>
      <c r="J365" s="125"/>
      <c r="K365" s="192">
        <v>0</v>
      </c>
      <c r="L365" s="125"/>
    </row>
    <row r="366" spans="1:12" ht="16.5" customHeight="1">
      <c r="A366" s="1"/>
      <c r="B366" s="122"/>
      <c r="C366" s="123"/>
      <c r="D366" s="1"/>
      <c r="E366" s="1"/>
      <c r="F366" s="48" t="s">
        <v>81</v>
      </c>
      <c r="G366" s="1" t="s">
        <v>82</v>
      </c>
      <c r="H366" s="42">
        <v>0</v>
      </c>
      <c r="I366" s="192">
        <v>0</v>
      </c>
      <c r="J366" s="125"/>
      <c r="K366" s="192">
        <v>0</v>
      </c>
      <c r="L366" s="125"/>
    </row>
    <row r="367" spans="1:12" ht="16.5" customHeight="1">
      <c r="A367" s="1"/>
      <c r="B367" s="122"/>
      <c r="C367" s="123"/>
      <c r="D367" s="1"/>
      <c r="E367" s="1"/>
      <c r="F367" s="48" t="s">
        <v>84</v>
      </c>
      <c r="G367" s="1" t="s">
        <v>85</v>
      </c>
      <c r="H367" s="42">
        <v>0</v>
      </c>
      <c r="I367" s="192">
        <v>0</v>
      </c>
      <c r="J367" s="125"/>
      <c r="K367" s="192">
        <v>0</v>
      </c>
      <c r="L367" s="125"/>
    </row>
    <row r="368" spans="1:12" ht="16.5" customHeight="1">
      <c r="A368" s="1"/>
      <c r="B368" s="122"/>
      <c r="C368" s="123"/>
      <c r="D368" s="1"/>
      <c r="E368" s="1"/>
      <c r="F368" s="48" t="s">
        <v>205</v>
      </c>
      <c r="G368" s="1" t="s">
        <v>204</v>
      </c>
      <c r="H368" s="42">
        <v>0</v>
      </c>
      <c r="I368" s="192">
        <v>0</v>
      </c>
      <c r="J368" s="125"/>
      <c r="K368" s="192">
        <v>0</v>
      </c>
      <c r="L368" s="125"/>
    </row>
    <row r="369" spans="1:12" ht="16.5" customHeight="1">
      <c r="A369" s="1"/>
      <c r="B369" s="122"/>
      <c r="C369" s="123"/>
      <c r="D369" s="1"/>
      <c r="E369" s="1"/>
      <c r="F369" s="48" t="s">
        <v>207</v>
      </c>
      <c r="G369" s="1" t="s">
        <v>206</v>
      </c>
      <c r="H369" s="42">
        <v>62421.8</v>
      </c>
      <c r="I369" s="192">
        <v>0</v>
      </c>
      <c r="J369" s="125"/>
      <c r="K369" s="192">
        <v>62421.8</v>
      </c>
      <c r="L369" s="125"/>
    </row>
    <row r="370" spans="1:12" ht="16.5" customHeight="1">
      <c r="A370" s="19" t="s">
        <v>1088</v>
      </c>
      <c r="B370" s="108" t="s">
        <v>787</v>
      </c>
      <c r="C370" s="109"/>
      <c r="D370" s="19" t="s">
        <v>444</v>
      </c>
      <c r="E370" s="19" t="s">
        <v>792</v>
      </c>
      <c r="F370" s="47" t="s">
        <v>1089</v>
      </c>
      <c r="G370" s="19"/>
      <c r="H370" s="44">
        <v>0</v>
      </c>
      <c r="I370" s="191">
        <v>0</v>
      </c>
      <c r="J370" s="111"/>
      <c r="K370" s="191">
        <v>0</v>
      </c>
      <c r="L370" s="111"/>
    </row>
    <row r="371" spans="1:12" ht="16.5" customHeight="1">
      <c r="A371" s="1" t="s">
        <v>1090</v>
      </c>
      <c r="B371" s="122" t="s">
        <v>787</v>
      </c>
      <c r="C371" s="123"/>
      <c r="D371" s="1" t="s">
        <v>444</v>
      </c>
      <c r="E371" s="1" t="s">
        <v>443</v>
      </c>
      <c r="F371" s="48" t="s">
        <v>1091</v>
      </c>
      <c r="G371" s="1"/>
      <c r="H371" s="42">
        <v>0</v>
      </c>
      <c r="I371" s="192">
        <v>0</v>
      </c>
      <c r="J371" s="125"/>
      <c r="K371" s="192">
        <v>0</v>
      </c>
      <c r="L371" s="125"/>
    </row>
    <row r="372" spans="1:12" ht="16.5" customHeight="1">
      <c r="A372" s="1"/>
      <c r="B372" s="122"/>
      <c r="C372" s="123"/>
      <c r="D372" s="1"/>
      <c r="E372" s="1"/>
      <c r="F372" s="48" t="s">
        <v>1234</v>
      </c>
      <c r="G372" s="1" t="s">
        <v>1233</v>
      </c>
      <c r="H372" s="42">
        <v>0</v>
      </c>
      <c r="I372" s="192">
        <v>0</v>
      </c>
      <c r="J372" s="125"/>
      <c r="K372" s="192">
        <v>0</v>
      </c>
      <c r="L372" s="125"/>
    </row>
    <row r="373" spans="1:12" ht="16.5" customHeight="1">
      <c r="A373" s="1"/>
      <c r="B373" s="122"/>
      <c r="C373" s="123"/>
      <c r="D373" s="1"/>
      <c r="E373" s="1"/>
      <c r="F373" s="48" t="s">
        <v>1236</v>
      </c>
      <c r="G373" s="1" t="s">
        <v>1235</v>
      </c>
      <c r="H373" s="42">
        <v>0</v>
      </c>
      <c r="I373" s="192">
        <v>0</v>
      </c>
      <c r="J373" s="125"/>
      <c r="K373" s="192">
        <v>0</v>
      </c>
      <c r="L373" s="125"/>
    </row>
    <row r="374" spans="1:12" ht="16.5" customHeight="1">
      <c r="A374" s="1"/>
      <c r="B374" s="122"/>
      <c r="C374" s="123"/>
      <c r="D374" s="1"/>
      <c r="E374" s="1"/>
      <c r="F374" s="48" t="s">
        <v>1238</v>
      </c>
      <c r="G374" s="1" t="s">
        <v>1239</v>
      </c>
      <c r="H374" s="42">
        <v>0</v>
      </c>
      <c r="I374" s="192">
        <v>0</v>
      </c>
      <c r="J374" s="125"/>
      <c r="K374" s="192">
        <v>0</v>
      </c>
      <c r="L374" s="125"/>
    </row>
    <row r="375" spans="1:12" ht="16.5" customHeight="1">
      <c r="A375" s="1"/>
      <c r="B375" s="122"/>
      <c r="C375" s="123"/>
      <c r="D375" s="1"/>
      <c r="E375" s="1"/>
      <c r="F375" s="48" t="s">
        <v>1247</v>
      </c>
      <c r="G375" s="1" t="s">
        <v>1246</v>
      </c>
      <c r="H375" s="42">
        <v>0</v>
      </c>
      <c r="I375" s="192">
        <v>0</v>
      </c>
      <c r="J375" s="125"/>
      <c r="K375" s="192">
        <v>0</v>
      </c>
      <c r="L375" s="125"/>
    </row>
    <row r="376" spans="1:12" ht="16.5" customHeight="1">
      <c r="A376" s="1"/>
      <c r="B376" s="122"/>
      <c r="C376" s="123"/>
      <c r="D376" s="1"/>
      <c r="E376" s="1"/>
      <c r="F376" s="48" t="s">
        <v>1255</v>
      </c>
      <c r="G376" s="1" t="s">
        <v>1254</v>
      </c>
      <c r="H376" s="42">
        <v>0</v>
      </c>
      <c r="I376" s="192">
        <v>0</v>
      </c>
      <c r="J376" s="125"/>
      <c r="K376" s="192">
        <v>0</v>
      </c>
      <c r="L376" s="125"/>
    </row>
    <row r="377" spans="1:12" ht="16.5" customHeight="1">
      <c r="A377" s="1"/>
      <c r="B377" s="122"/>
      <c r="C377" s="123"/>
      <c r="D377" s="1"/>
      <c r="E377" s="1"/>
      <c r="F377" s="48" t="s">
        <v>1257</v>
      </c>
      <c r="G377" s="1" t="s">
        <v>1256</v>
      </c>
      <c r="H377" s="42">
        <v>0</v>
      </c>
      <c r="I377" s="192">
        <v>0</v>
      </c>
      <c r="J377" s="125"/>
      <c r="K377" s="192">
        <v>0</v>
      </c>
      <c r="L377" s="125"/>
    </row>
    <row r="378" spans="1:12" ht="16.5" customHeight="1">
      <c r="A378" s="1"/>
      <c r="B378" s="122"/>
      <c r="C378" s="123"/>
      <c r="D378" s="1"/>
      <c r="E378" s="1"/>
      <c r="F378" s="48" t="s">
        <v>1259</v>
      </c>
      <c r="G378" s="1" t="s">
        <v>1258</v>
      </c>
      <c r="H378" s="42">
        <v>0</v>
      </c>
      <c r="I378" s="192">
        <v>0</v>
      </c>
      <c r="J378" s="125"/>
      <c r="K378" s="192">
        <v>0</v>
      </c>
      <c r="L378" s="125"/>
    </row>
    <row r="379" spans="1:12" ht="16.5" customHeight="1">
      <c r="A379" s="1"/>
      <c r="B379" s="122"/>
      <c r="C379" s="123"/>
      <c r="D379" s="1"/>
      <c r="E379" s="1"/>
      <c r="F379" s="48" t="s">
        <v>1269</v>
      </c>
      <c r="G379" s="1" t="s">
        <v>1268</v>
      </c>
      <c r="H379" s="42">
        <v>0</v>
      </c>
      <c r="I379" s="192">
        <v>0</v>
      </c>
      <c r="J379" s="125"/>
      <c r="K379" s="192">
        <v>0</v>
      </c>
      <c r="L379" s="125"/>
    </row>
    <row r="380" spans="1:12" ht="16.5" customHeight="1">
      <c r="A380" s="1"/>
      <c r="B380" s="122"/>
      <c r="C380" s="123"/>
      <c r="D380" s="1"/>
      <c r="E380" s="1"/>
      <c r="F380" s="48" t="s">
        <v>1282</v>
      </c>
      <c r="G380" s="1" t="s">
        <v>1281</v>
      </c>
      <c r="H380" s="42">
        <v>0</v>
      </c>
      <c r="I380" s="192">
        <v>0</v>
      </c>
      <c r="J380" s="125"/>
      <c r="K380" s="192">
        <v>0</v>
      </c>
      <c r="L380" s="125"/>
    </row>
    <row r="381" spans="1:12" ht="16.5" customHeight="1">
      <c r="A381" s="1"/>
      <c r="B381" s="122"/>
      <c r="C381" s="123"/>
      <c r="D381" s="1"/>
      <c r="E381" s="1"/>
      <c r="F381" s="48" t="s">
        <v>1284</v>
      </c>
      <c r="G381" s="1" t="s">
        <v>1283</v>
      </c>
      <c r="H381" s="42">
        <v>0</v>
      </c>
      <c r="I381" s="192">
        <v>0</v>
      </c>
      <c r="J381" s="125"/>
      <c r="K381" s="192">
        <v>0</v>
      </c>
      <c r="L381" s="125"/>
    </row>
    <row r="382" spans="1:12" ht="16.5" customHeight="1">
      <c r="A382" s="1"/>
      <c r="B382" s="122"/>
      <c r="C382" s="123"/>
      <c r="D382" s="1"/>
      <c r="E382" s="1"/>
      <c r="F382" s="48" t="s">
        <v>1290</v>
      </c>
      <c r="G382" s="1" t="s">
        <v>1289</v>
      </c>
      <c r="H382" s="42">
        <v>0</v>
      </c>
      <c r="I382" s="192">
        <v>0</v>
      </c>
      <c r="J382" s="125"/>
      <c r="K382" s="192">
        <v>0</v>
      </c>
      <c r="L382" s="125"/>
    </row>
    <row r="383" spans="1:12" ht="16.5" customHeight="1">
      <c r="A383" s="1"/>
      <c r="B383" s="122"/>
      <c r="C383" s="123"/>
      <c r="D383" s="1"/>
      <c r="E383" s="1"/>
      <c r="F383" s="48" t="s">
        <v>1297</v>
      </c>
      <c r="G383" s="1" t="s">
        <v>1296</v>
      </c>
      <c r="H383" s="42">
        <v>0</v>
      </c>
      <c r="I383" s="192">
        <v>0</v>
      </c>
      <c r="J383" s="125"/>
      <c r="K383" s="192">
        <v>0</v>
      </c>
      <c r="L383" s="125"/>
    </row>
    <row r="384" spans="1:12" ht="16.5" customHeight="1">
      <c r="A384" s="1"/>
      <c r="B384" s="122"/>
      <c r="C384" s="123"/>
      <c r="D384" s="1"/>
      <c r="E384" s="1"/>
      <c r="F384" s="48" t="s">
        <v>1301</v>
      </c>
      <c r="G384" s="1" t="s">
        <v>1300</v>
      </c>
      <c r="H384" s="42">
        <v>0</v>
      </c>
      <c r="I384" s="192">
        <v>0</v>
      </c>
      <c r="J384" s="125"/>
      <c r="K384" s="192">
        <v>0</v>
      </c>
      <c r="L384" s="125"/>
    </row>
    <row r="385" spans="1:12" ht="16.5" customHeight="1">
      <c r="A385" s="1"/>
      <c r="B385" s="122"/>
      <c r="C385" s="123"/>
      <c r="D385" s="1"/>
      <c r="E385" s="1"/>
      <c r="F385" s="48" t="s">
        <v>1303</v>
      </c>
      <c r="G385" s="1" t="s">
        <v>1302</v>
      </c>
      <c r="H385" s="42">
        <v>0</v>
      </c>
      <c r="I385" s="192">
        <v>0</v>
      </c>
      <c r="J385" s="125"/>
      <c r="K385" s="192">
        <v>0</v>
      </c>
      <c r="L385" s="125"/>
    </row>
    <row r="386" spans="1:12" ht="16.5" customHeight="1">
      <c r="A386" s="1"/>
      <c r="B386" s="122"/>
      <c r="C386" s="123"/>
      <c r="D386" s="1"/>
      <c r="E386" s="1"/>
      <c r="F386" s="48" t="s">
        <v>1307</v>
      </c>
      <c r="G386" s="1" t="s">
        <v>1306</v>
      </c>
      <c r="H386" s="42">
        <v>0</v>
      </c>
      <c r="I386" s="192">
        <v>0</v>
      </c>
      <c r="J386" s="125"/>
      <c r="K386" s="192">
        <v>0</v>
      </c>
      <c r="L386" s="125"/>
    </row>
    <row r="387" spans="1:12" ht="16.5" customHeight="1">
      <c r="A387" s="1"/>
      <c r="B387" s="122"/>
      <c r="C387" s="123"/>
      <c r="D387" s="1"/>
      <c r="E387" s="1"/>
      <c r="F387" s="48" t="s">
        <v>12</v>
      </c>
      <c r="G387" s="1" t="s">
        <v>11</v>
      </c>
      <c r="H387" s="42">
        <v>0</v>
      </c>
      <c r="I387" s="192">
        <v>0</v>
      </c>
      <c r="J387" s="125"/>
      <c r="K387" s="192">
        <v>0</v>
      </c>
      <c r="L387" s="125"/>
    </row>
    <row r="388" spans="1:12" ht="16.5" customHeight="1">
      <c r="A388" s="1"/>
      <c r="B388" s="122"/>
      <c r="C388" s="123"/>
      <c r="D388" s="1"/>
      <c r="E388" s="1"/>
      <c r="F388" s="48" t="s">
        <v>14</v>
      </c>
      <c r="G388" s="1" t="s">
        <v>13</v>
      </c>
      <c r="H388" s="42">
        <v>0</v>
      </c>
      <c r="I388" s="192">
        <v>0</v>
      </c>
      <c r="J388" s="125"/>
      <c r="K388" s="192">
        <v>0</v>
      </c>
      <c r="L388" s="125"/>
    </row>
    <row r="389" spans="1:12" ht="16.5" customHeight="1">
      <c r="A389" s="1"/>
      <c r="B389" s="122"/>
      <c r="C389" s="123"/>
      <c r="D389" s="1"/>
      <c r="E389" s="1"/>
      <c r="F389" s="48" t="s">
        <v>16</v>
      </c>
      <c r="G389" s="1" t="s">
        <v>17</v>
      </c>
      <c r="H389" s="42">
        <v>0</v>
      </c>
      <c r="I389" s="192">
        <v>0</v>
      </c>
      <c r="J389" s="125"/>
      <c r="K389" s="192">
        <v>0</v>
      </c>
      <c r="L389" s="125"/>
    </row>
    <row r="390" spans="1:12" ht="16.5" customHeight="1">
      <c r="A390" s="1"/>
      <c r="B390" s="122"/>
      <c r="C390" s="123"/>
      <c r="D390" s="1"/>
      <c r="E390" s="1"/>
      <c r="F390" s="48" t="s">
        <v>157</v>
      </c>
      <c r="G390" s="1" t="s">
        <v>158</v>
      </c>
      <c r="H390" s="42">
        <v>0</v>
      </c>
      <c r="I390" s="192">
        <v>0</v>
      </c>
      <c r="J390" s="125"/>
      <c r="K390" s="192">
        <v>0</v>
      </c>
      <c r="L390" s="125"/>
    </row>
    <row r="391" spans="1:12" ht="16.5" customHeight="1">
      <c r="A391" s="1"/>
      <c r="B391" s="122"/>
      <c r="C391" s="123"/>
      <c r="D391" s="1"/>
      <c r="E391" s="1"/>
      <c r="F391" s="48" t="s">
        <v>160</v>
      </c>
      <c r="G391" s="1" t="s">
        <v>161</v>
      </c>
      <c r="H391" s="42">
        <v>0</v>
      </c>
      <c r="I391" s="192">
        <v>0</v>
      </c>
      <c r="J391" s="125"/>
      <c r="K391" s="192">
        <v>0</v>
      </c>
      <c r="L391" s="125"/>
    </row>
    <row r="392" spans="1:12" ht="16.5" customHeight="1">
      <c r="A392" s="1"/>
      <c r="B392" s="122"/>
      <c r="C392" s="123"/>
      <c r="D392" s="1"/>
      <c r="E392" s="1"/>
      <c r="F392" s="48" t="s">
        <v>205</v>
      </c>
      <c r="G392" s="1" t="s">
        <v>204</v>
      </c>
      <c r="H392" s="42">
        <v>0</v>
      </c>
      <c r="I392" s="192">
        <v>0</v>
      </c>
      <c r="J392" s="125"/>
      <c r="K392" s="192">
        <v>0</v>
      </c>
      <c r="L392" s="125"/>
    </row>
    <row r="393" spans="1:12" ht="16.5" customHeight="1">
      <c r="A393" s="1"/>
      <c r="B393" s="122"/>
      <c r="C393" s="123"/>
      <c r="D393" s="1"/>
      <c r="E393" s="1"/>
      <c r="F393" s="48" t="s">
        <v>207</v>
      </c>
      <c r="G393" s="1" t="s">
        <v>206</v>
      </c>
      <c r="H393" s="42">
        <v>0</v>
      </c>
      <c r="I393" s="192">
        <v>0</v>
      </c>
      <c r="J393" s="125"/>
      <c r="K393" s="192">
        <v>0</v>
      </c>
      <c r="L393" s="125"/>
    </row>
    <row r="394" spans="1:12" ht="16.5" customHeight="1">
      <c r="A394" s="1"/>
      <c r="B394" s="122"/>
      <c r="C394" s="123"/>
      <c r="D394" s="1"/>
      <c r="E394" s="1"/>
      <c r="F394" s="48" t="s">
        <v>213</v>
      </c>
      <c r="G394" s="1" t="s">
        <v>212</v>
      </c>
      <c r="H394" s="42">
        <v>0</v>
      </c>
      <c r="I394" s="192">
        <v>0</v>
      </c>
      <c r="J394" s="125"/>
      <c r="K394" s="192">
        <v>0</v>
      </c>
      <c r="L394" s="125"/>
    </row>
    <row r="395" spans="1:12" ht="16.5" customHeight="1">
      <c r="A395" s="1"/>
      <c r="B395" s="122"/>
      <c r="C395" s="123"/>
      <c r="D395" s="1"/>
      <c r="E395" s="1"/>
      <c r="F395" s="48" t="s">
        <v>222</v>
      </c>
      <c r="G395" s="1" t="s">
        <v>221</v>
      </c>
      <c r="H395" s="42">
        <v>0</v>
      </c>
      <c r="I395" s="192">
        <v>0</v>
      </c>
      <c r="J395" s="125"/>
      <c r="K395" s="192">
        <v>0</v>
      </c>
      <c r="L395" s="125"/>
    </row>
    <row r="396" spans="1:12" ht="16.5" customHeight="1">
      <c r="A396" s="1"/>
      <c r="B396" s="122"/>
      <c r="C396" s="123"/>
      <c r="D396" s="1"/>
      <c r="E396" s="1"/>
      <c r="F396" s="48" t="s">
        <v>226</v>
      </c>
      <c r="G396" s="1" t="s">
        <v>225</v>
      </c>
      <c r="H396" s="42">
        <v>0</v>
      </c>
      <c r="I396" s="192">
        <v>0</v>
      </c>
      <c r="J396" s="125"/>
      <c r="K396" s="192">
        <v>0</v>
      </c>
      <c r="L396" s="125"/>
    </row>
    <row r="397" spans="1:12" ht="16.5" customHeight="1">
      <c r="A397" s="1" t="s">
        <v>1092</v>
      </c>
      <c r="B397" s="122" t="s">
        <v>787</v>
      </c>
      <c r="C397" s="123"/>
      <c r="D397" s="1" t="s">
        <v>444</v>
      </c>
      <c r="E397" s="1" t="s">
        <v>444</v>
      </c>
      <c r="F397" s="48" t="s">
        <v>1093</v>
      </c>
      <c r="G397" s="1"/>
      <c r="H397" s="42">
        <v>0</v>
      </c>
      <c r="I397" s="192">
        <v>0</v>
      </c>
      <c r="J397" s="125"/>
      <c r="K397" s="192">
        <v>0</v>
      </c>
      <c r="L397" s="125"/>
    </row>
    <row r="398" spans="1:12" ht="16.5" customHeight="1">
      <c r="A398" s="1" t="s">
        <v>1094</v>
      </c>
      <c r="B398" s="122" t="s">
        <v>787</v>
      </c>
      <c r="C398" s="123"/>
      <c r="D398" s="1" t="s">
        <v>444</v>
      </c>
      <c r="E398" s="1" t="s">
        <v>445</v>
      </c>
      <c r="F398" s="48" t="s">
        <v>1095</v>
      </c>
      <c r="G398" s="1"/>
      <c r="H398" s="42">
        <v>0</v>
      </c>
      <c r="I398" s="192">
        <v>0</v>
      </c>
      <c r="J398" s="125"/>
      <c r="K398" s="192">
        <v>0</v>
      </c>
      <c r="L398" s="125"/>
    </row>
    <row r="399" spans="1:12" ht="16.5" customHeight="1">
      <c r="A399" s="1"/>
      <c r="B399" s="122"/>
      <c r="C399" s="123"/>
      <c r="D399" s="1"/>
      <c r="E399" s="1"/>
      <c r="F399" s="48" t="s">
        <v>52</v>
      </c>
      <c r="G399" s="1" t="s">
        <v>51</v>
      </c>
      <c r="H399" s="42">
        <v>0</v>
      </c>
      <c r="I399" s="192">
        <v>0</v>
      </c>
      <c r="J399" s="125"/>
      <c r="K399" s="192">
        <v>0</v>
      </c>
      <c r="L399" s="125"/>
    </row>
    <row r="400" spans="1:12" ht="16.5" customHeight="1">
      <c r="A400" s="1"/>
      <c r="B400" s="122"/>
      <c r="C400" s="123"/>
      <c r="D400" s="1"/>
      <c r="E400" s="1"/>
      <c r="F400" s="48" t="s">
        <v>78</v>
      </c>
      <c r="G400" s="1" t="s">
        <v>79</v>
      </c>
      <c r="H400" s="42">
        <v>0</v>
      </c>
      <c r="I400" s="192">
        <v>0</v>
      </c>
      <c r="J400" s="125"/>
      <c r="K400" s="192">
        <v>0</v>
      </c>
      <c r="L400" s="125"/>
    </row>
    <row r="401" spans="1:12" ht="16.5" customHeight="1">
      <c r="A401" s="1"/>
      <c r="B401" s="122"/>
      <c r="C401" s="123"/>
      <c r="D401" s="1"/>
      <c r="E401" s="1"/>
      <c r="F401" s="48" t="s">
        <v>205</v>
      </c>
      <c r="G401" s="1" t="s">
        <v>204</v>
      </c>
      <c r="H401" s="42">
        <v>0</v>
      </c>
      <c r="I401" s="192">
        <v>0</v>
      </c>
      <c r="J401" s="125"/>
      <c r="K401" s="192">
        <v>0</v>
      </c>
      <c r="L401" s="125"/>
    </row>
    <row r="402" spans="1:12" ht="16.5" customHeight="1">
      <c r="A402" s="1"/>
      <c r="B402" s="122"/>
      <c r="C402" s="123"/>
      <c r="D402" s="1"/>
      <c r="E402" s="1"/>
      <c r="F402" s="48" t="s">
        <v>207</v>
      </c>
      <c r="G402" s="1" t="s">
        <v>206</v>
      </c>
      <c r="H402" s="42">
        <v>0</v>
      </c>
      <c r="I402" s="192">
        <v>0</v>
      </c>
      <c r="J402" s="125"/>
      <c r="K402" s="192">
        <v>0</v>
      </c>
      <c r="L402" s="125"/>
    </row>
    <row r="403" spans="1:12" ht="16.5" customHeight="1">
      <c r="A403" s="1"/>
      <c r="B403" s="122"/>
      <c r="C403" s="123"/>
      <c r="D403" s="1"/>
      <c r="E403" s="1"/>
      <c r="F403" s="48" t="s">
        <v>226</v>
      </c>
      <c r="G403" s="1" t="s">
        <v>225</v>
      </c>
      <c r="H403" s="42">
        <v>0</v>
      </c>
      <c r="I403" s="192">
        <v>0</v>
      </c>
      <c r="J403" s="125"/>
      <c r="K403" s="192">
        <v>0</v>
      </c>
      <c r="L403" s="125"/>
    </row>
    <row r="404" spans="1:12" ht="16.5" customHeight="1">
      <c r="A404" s="1" t="s">
        <v>1096</v>
      </c>
      <c r="B404" s="122" t="s">
        <v>787</v>
      </c>
      <c r="C404" s="123"/>
      <c r="D404" s="1" t="s">
        <v>444</v>
      </c>
      <c r="E404" s="1" t="s">
        <v>446</v>
      </c>
      <c r="F404" s="48" t="s">
        <v>1097</v>
      </c>
      <c r="G404" s="1"/>
      <c r="H404" s="42">
        <v>0</v>
      </c>
      <c r="I404" s="192">
        <v>0</v>
      </c>
      <c r="J404" s="125"/>
      <c r="K404" s="192">
        <v>0</v>
      </c>
      <c r="L404" s="125"/>
    </row>
    <row r="405" spans="1:12" ht="16.5" customHeight="1">
      <c r="A405" s="1"/>
      <c r="B405" s="122"/>
      <c r="C405" s="123"/>
      <c r="D405" s="1"/>
      <c r="E405" s="1"/>
      <c r="F405" s="48" t="s">
        <v>84</v>
      </c>
      <c r="G405" s="1" t="s">
        <v>85</v>
      </c>
      <c r="H405" s="42">
        <v>0</v>
      </c>
      <c r="I405" s="192">
        <v>0</v>
      </c>
      <c r="J405" s="125"/>
      <c r="K405" s="192">
        <v>0</v>
      </c>
      <c r="L405" s="125"/>
    </row>
    <row r="406" spans="1:12" ht="16.5" customHeight="1">
      <c r="A406" s="1" t="s">
        <v>1098</v>
      </c>
      <c r="B406" s="122" t="s">
        <v>787</v>
      </c>
      <c r="C406" s="123"/>
      <c r="D406" s="1" t="s">
        <v>444</v>
      </c>
      <c r="E406" s="1" t="s">
        <v>447</v>
      </c>
      <c r="F406" s="48" t="s">
        <v>1099</v>
      </c>
      <c r="G406" s="1"/>
      <c r="H406" s="42">
        <v>0</v>
      </c>
      <c r="I406" s="192">
        <v>0</v>
      </c>
      <c r="J406" s="125"/>
      <c r="K406" s="192">
        <v>0</v>
      </c>
      <c r="L406" s="125"/>
    </row>
    <row r="407" spans="1:12" ht="16.5" customHeight="1">
      <c r="A407" s="1" t="s">
        <v>1100</v>
      </c>
      <c r="B407" s="122" t="s">
        <v>787</v>
      </c>
      <c r="C407" s="123"/>
      <c r="D407" s="1" t="s">
        <v>444</v>
      </c>
      <c r="E407" s="1" t="s">
        <v>448</v>
      </c>
      <c r="F407" s="48" t="s">
        <v>1101</v>
      </c>
      <c r="G407" s="1"/>
      <c r="H407" s="42">
        <v>0</v>
      </c>
      <c r="I407" s="192">
        <v>0</v>
      </c>
      <c r="J407" s="125"/>
      <c r="K407" s="192">
        <v>0</v>
      </c>
      <c r="L407" s="125"/>
    </row>
    <row r="408" spans="1:12" ht="16.5" customHeight="1">
      <c r="A408" s="1" t="s">
        <v>1102</v>
      </c>
      <c r="B408" s="122" t="s">
        <v>787</v>
      </c>
      <c r="C408" s="123"/>
      <c r="D408" s="1" t="s">
        <v>444</v>
      </c>
      <c r="E408" s="1" t="s">
        <v>786</v>
      </c>
      <c r="F408" s="48" t="s">
        <v>1103</v>
      </c>
      <c r="G408" s="1"/>
      <c r="H408" s="42">
        <v>0</v>
      </c>
      <c r="I408" s="192">
        <v>0</v>
      </c>
      <c r="J408" s="125"/>
      <c r="K408" s="192">
        <v>0</v>
      </c>
      <c r="L408" s="125"/>
    </row>
    <row r="409" spans="1:12" ht="16.5" customHeight="1">
      <c r="A409" s="1"/>
      <c r="B409" s="122"/>
      <c r="C409" s="123"/>
      <c r="D409" s="1"/>
      <c r="E409" s="1"/>
      <c r="F409" s="48" t="s">
        <v>207</v>
      </c>
      <c r="G409" s="1" t="s">
        <v>206</v>
      </c>
      <c r="H409" s="42">
        <v>0</v>
      </c>
      <c r="I409" s="192">
        <v>0</v>
      </c>
      <c r="J409" s="125"/>
      <c r="K409" s="192">
        <v>0</v>
      </c>
      <c r="L409" s="125"/>
    </row>
    <row r="410" spans="1:12" ht="27" customHeight="1">
      <c r="A410" s="19" t="s">
        <v>1104</v>
      </c>
      <c r="B410" s="108" t="s">
        <v>787</v>
      </c>
      <c r="C410" s="109"/>
      <c r="D410" s="19" t="s">
        <v>445</v>
      </c>
      <c r="E410" s="19" t="s">
        <v>792</v>
      </c>
      <c r="F410" s="47" t="s">
        <v>1105</v>
      </c>
      <c r="G410" s="19"/>
      <c r="H410" s="44">
        <f>I410+K410</f>
        <v>245</v>
      </c>
      <c r="I410" s="191">
        <f>I414</f>
        <v>245</v>
      </c>
      <c r="J410" s="111"/>
      <c r="K410" s="191">
        <v>0</v>
      </c>
      <c r="L410" s="111"/>
    </row>
    <row r="411" spans="1:12" ht="16.5" customHeight="1">
      <c r="A411" s="1" t="s">
        <v>1106</v>
      </c>
      <c r="B411" s="122" t="s">
        <v>787</v>
      </c>
      <c r="C411" s="123"/>
      <c r="D411" s="1" t="s">
        <v>445</v>
      </c>
      <c r="E411" s="1" t="s">
        <v>443</v>
      </c>
      <c r="F411" s="48" t="s">
        <v>1107</v>
      </c>
      <c r="G411" s="1"/>
      <c r="H411" s="42">
        <v>0</v>
      </c>
      <c r="I411" s="192">
        <v>0</v>
      </c>
      <c r="J411" s="125"/>
      <c r="K411" s="192">
        <v>0</v>
      </c>
      <c r="L411" s="125"/>
    </row>
    <row r="412" spans="1:12" ht="16.5" customHeight="1">
      <c r="A412" s="1"/>
      <c r="B412" s="122"/>
      <c r="C412" s="123"/>
      <c r="D412" s="1"/>
      <c r="E412" s="1"/>
      <c r="F412" s="48" t="s">
        <v>1284</v>
      </c>
      <c r="G412" s="1" t="s">
        <v>1283</v>
      </c>
      <c r="H412" s="42">
        <v>0</v>
      </c>
      <c r="I412" s="192">
        <v>0</v>
      </c>
      <c r="J412" s="125"/>
      <c r="K412" s="192">
        <v>0</v>
      </c>
      <c r="L412" s="125"/>
    </row>
    <row r="413" spans="1:12" ht="16.5" customHeight="1">
      <c r="A413" s="1"/>
      <c r="B413" s="122"/>
      <c r="C413" s="123"/>
      <c r="D413" s="1"/>
      <c r="E413" s="1"/>
      <c r="F413" s="48" t="s">
        <v>84</v>
      </c>
      <c r="G413" s="1" t="s">
        <v>85</v>
      </c>
      <c r="H413" s="42">
        <v>0</v>
      </c>
      <c r="I413" s="192">
        <v>0</v>
      </c>
      <c r="J413" s="125"/>
      <c r="K413" s="192">
        <v>0</v>
      </c>
      <c r="L413" s="125"/>
    </row>
    <row r="414" spans="1:12" ht="16.5" customHeight="1">
      <c r="A414" s="1" t="s">
        <v>1108</v>
      </c>
      <c r="B414" s="122" t="s">
        <v>787</v>
      </c>
      <c r="C414" s="123"/>
      <c r="D414" s="1" t="s">
        <v>445</v>
      </c>
      <c r="E414" s="1" t="s">
        <v>444</v>
      </c>
      <c r="F414" s="48" t="s">
        <v>1109</v>
      </c>
      <c r="G414" s="1"/>
      <c r="H414" s="42">
        <f>I414</f>
        <v>245</v>
      </c>
      <c r="I414" s="192">
        <f>I415+I416</f>
        <v>245</v>
      </c>
      <c r="J414" s="125"/>
      <c r="K414" s="192">
        <v>0</v>
      </c>
      <c r="L414" s="125"/>
    </row>
    <row r="415" spans="1:12" ht="16.5" customHeight="1">
      <c r="A415" s="1"/>
      <c r="B415" s="122"/>
      <c r="C415" s="123"/>
      <c r="D415" s="1"/>
      <c r="E415" s="1"/>
      <c r="F415" s="48" t="s">
        <v>1278</v>
      </c>
      <c r="G415" s="1" t="s">
        <v>1277</v>
      </c>
      <c r="H415" s="42">
        <f>I415</f>
        <v>0</v>
      </c>
      <c r="I415" s="192">
        <v>0</v>
      </c>
      <c r="J415" s="125"/>
      <c r="K415" s="192">
        <v>0</v>
      </c>
      <c r="L415" s="125"/>
    </row>
    <row r="416" spans="1:12" ht="16.5" customHeight="1">
      <c r="A416" s="1"/>
      <c r="B416" s="122"/>
      <c r="C416" s="123"/>
      <c r="D416" s="1"/>
      <c r="E416" s="1"/>
      <c r="F416" s="48" t="s">
        <v>1284</v>
      </c>
      <c r="G416" s="1" t="s">
        <v>1283</v>
      </c>
      <c r="H416" s="42">
        <f>I416</f>
        <v>245</v>
      </c>
      <c r="I416" s="192">
        <v>245</v>
      </c>
      <c r="J416" s="125"/>
      <c r="K416" s="192">
        <v>0</v>
      </c>
      <c r="L416" s="125"/>
    </row>
    <row r="417" spans="1:12" ht="16.5" customHeight="1">
      <c r="A417" s="1" t="s">
        <v>1110</v>
      </c>
      <c r="B417" s="122" t="s">
        <v>787</v>
      </c>
      <c r="C417" s="123"/>
      <c r="D417" s="1" t="s">
        <v>445</v>
      </c>
      <c r="E417" s="1" t="s">
        <v>445</v>
      </c>
      <c r="F417" s="48" t="s">
        <v>1111</v>
      </c>
      <c r="G417" s="1"/>
      <c r="H417" s="42">
        <v>0</v>
      </c>
      <c r="I417" s="192">
        <v>0</v>
      </c>
      <c r="J417" s="125"/>
      <c r="K417" s="192">
        <v>0</v>
      </c>
      <c r="L417" s="125"/>
    </row>
    <row r="418" spans="1:12" ht="16.5" customHeight="1">
      <c r="A418" s="1"/>
      <c r="B418" s="122"/>
      <c r="C418" s="123"/>
      <c r="D418" s="1"/>
      <c r="E418" s="1"/>
      <c r="F418" s="48" t="s">
        <v>1284</v>
      </c>
      <c r="G418" s="1" t="s">
        <v>1283</v>
      </c>
      <c r="H418" s="42">
        <v>0</v>
      </c>
      <c r="I418" s="192">
        <v>0</v>
      </c>
      <c r="J418" s="125"/>
      <c r="K418" s="192">
        <v>0</v>
      </c>
      <c r="L418" s="125"/>
    </row>
    <row r="419" spans="1:12" ht="16.5" customHeight="1">
      <c r="A419" s="19" t="s">
        <v>1112</v>
      </c>
      <c r="B419" s="108" t="s">
        <v>787</v>
      </c>
      <c r="C419" s="109"/>
      <c r="D419" s="19" t="s">
        <v>446</v>
      </c>
      <c r="E419" s="19" t="s">
        <v>792</v>
      </c>
      <c r="F419" s="47" t="s">
        <v>1113</v>
      </c>
      <c r="G419" s="19"/>
      <c r="H419" s="44">
        <f>I419+K419</f>
        <v>300</v>
      </c>
      <c r="I419" s="191">
        <f>I428</f>
        <v>300</v>
      </c>
      <c r="J419" s="111"/>
      <c r="K419" s="191">
        <v>0</v>
      </c>
      <c r="L419" s="111"/>
    </row>
    <row r="420" spans="1:12" ht="16.5" customHeight="1">
      <c r="A420" s="1" t="s">
        <v>1114</v>
      </c>
      <c r="B420" s="122" t="s">
        <v>787</v>
      </c>
      <c r="C420" s="123"/>
      <c r="D420" s="1" t="s">
        <v>446</v>
      </c>
      <c r="E420" s="1" t="s">
        <v>443</v>
      </c>
      <c r="F420" s="48" t="s">
        <v>1115</v>
      </c>
      <c r="G420" s="1"/>
      <c r="H420" s="42">
        <v>0</v>
      </c>
      <c r="I420" s="192">
        <v>0</v>
      </c>
      <c r="J420" s="125"/>
      <c r="K420" s="192">
        <v>0</v>
      </c>
      <c r="L420" s="125"/>
    </row>
    <row r="421" spans="1:12" ht="16.5" customHeight="1">
      <c r="A421" s="1"/>
      <c r="B421" s="122"/>
      <c r="C421" s="123"/>
      <c r="D421" s="1"/>
      <c r="E421" s="1"/>
      <c r="F421" s="48" t="s">
        <v>1297</v>
      </c>
      <c r="G421" s="1" t="s">
        <v>1296</v>
      </c>
      <c r="H421" s="42">
        <v>0</v>
      </c>
      <c r="I421" s="192">
        <v>0</v>
      </c>
      <c r="J421" s="125"/>
      <c r="K421" s="192">
        <v>0</v>
      </c>
      <c r="L421" s="125"/>
    </row>
    <row r="422" spans="1:12" ht="16.5" customHeight="1">
      <c r="A422" s="1"/>
      <c r="B422" s="122"/>
      <c r="C422" s="123"/>
      <c r="D422" s="1"/>
      <c r="E422" s="1"/>
      <c r="F422" s="48" t="s">
        <v>52</v>
      </c>
      <c r="G422" s="1" t="s">
        <v>51</v>
      </c>
      <c r="H422" s="42">
        <v>0</v>
      </c>
      <c r="I422" s="192">
        <v>0</v>
      </c>
      <c r="J422" s="125"/>
      <c r="K422" s="192">
        <v>0</v>
      </c>
      <c r="L422" s="125"/>
    </row>
    <row r="423" spans="1:12" ht="16.5" customHeight="1">
      <c r="A423" s="1"/>
      <c r="B423" s="122"/>
      <c r="C423" s="123"/>
      <c r="D423" s="1"/>
      <c r="E423" s="1"/>
      <c r="F423" s="48" t="s">
        <v>78</v>
      </c>
      <c r="G423" s="1" t="s">
        <v>79</v>
      </c>
      <c r="H423" s="42">
        <v>0</v>
      </c>
      <c r="I423" s="192">
        <v>0</v>
      </c>
      <c r="J423" s="125"/>
      <c r="K423" s="192">
        <v>0</v>
      </c>
      <c r="L423" s="125"/>
    </row>
    <row r="424" spans="1:12" ht="16.5" customHeight="1">
      <c r="A424" s="1"/>
      <c r="B424" s="122"/>
      <c r="C424" s="123"/>
      <c r="D424" s="1"/>
      <c r="E424" s="1"/>
      <c r="F424" s="48" t="s">
        <v>207</v>
      </c>
      <c r="G424" s="1" t="s">
        <v>206</v>
      </c>
      <c r="H424" s="42">
        <v>0</v>
      </c>
      <c r="I424" s="192">
        <v>0</v>
      </c>
      <c r="J424" s="125"/>
      <c r="K424" s="192">
        <v>0</v>
      </c>
      <c r="L424" s="125"/>
    </row>
    <row r="425" spans="1:12" ht="16.5" customHeight="1">
      <c r="A425" s="1"/>
      <c r="B425" s="122"/>
      <c r="C425" s="123"/>
      <c r="D425" s="1"/>
      <c r="E425" s="1"/>
      <c r="F425" s="48" t="s">
        <v>213</v>
      </c>
      <c r="G425" s="1" t="s">
        <v>212</v>
      </c>
      <c r="H425" s="42">
        <v>0</v>
      </c>
      <c r="I425" s="192">
        <v>0</v>
      </c>
      <c r="J425" s="125"/>
      <c r="K425" s="192">
        <v>0</v>
      </c>
      <c r="L425" s="125"/>
    </row>
    <row r="426" spans="1:12" ht="16.5" customHeight="1">
      <c r="A426" s="1"/>
      <c r="B426" s="122"/>
      <c r="C426" s="123"/>
      <c r="D426" s="1"/>
      <c r="E426" s="1"/>
      <c r="F426" s="48" t="s">
        <v>215</v>
      </c>
      <c r="G426" s="1" t="s">
        <v>216</v>
      </c>
      <c r="H426" s="42">
        <v>0</v>
      </c>
      <c r="I426" s="192">
        <v>0</v>
      </c>
      <c r="J426" s="125"/>
      <c r="K426" s="192">
        <v>0</v>
      </c>
      <c r="L426" s="125"/>
    </row>
    <row r="427" spans="1:12" ht="16.5" customHeight="1">
      <c r="A427" s="1"/>
      <c r="B427" s="122"/>
      <c r="C427" s="123"/>
      <c r="D427" s="1"/>
      <c r="E427" s="1"/>
      <c r="F427" s="48" t="s">
        <v>226</v>
      </c>
      <c r="G427" s="1" t="s">
        <v>225</v>
      </c>
      <c r="H427" s="42">
        <v>0</v>
      </c>
      <c r="I427" s="192">
        <v>0</v>
      </c>
      <c r="J427" s="125"/>
      <c r="K427" s="192">
        <v>0</v>
      </c>
      <c r="L427" s="125"/>
    </row>
    <row r="428" spans="1:12" ht="16.5" customHeight="1">
      <c r="A428" s="1" t="s">
        <v>1116</v>
      </c>
      <c r="B428" s="122" t="s">
        <v>787</v>
      </c>
      <c r="C428" s="123"/>
      <c r="D428" s="1" t="s">
        <v>446</v>
      </c>
      <c r="E428" s="1" t="s">
        <v>444</v>
      </c>
      <c r="F428" s="48" t="s">
        <v>1117</v>
      </c>
      <c r="G428" s="1"/>
      <c r="H428" s="42">
        <f>H430</f>
        <v>300</v>
      </c>
      <c r="I428" s="192">
        <f>I430</f>
        <v>300</v>
      </c>
      <c r="J428" s="125"/>
      <c r="K428" s="192">
        <v>0</v>
      </c>
      <c r="L428" s="125"/>
    </row>
    <row r="429" spans="1:12" ht="16.5" customHeight="1">
      <c r="A429" s="1"/>
      <c r="B429" s="122"/>
      <c r="C429" s="123"/>
      <c r="D429" s="1"/>
      <c r="E429" s="1"/>
      <c r="F429" s="48" t="s">
        <v>1273</v>
      </c>
      <c r="G429" s="1" t="s">
        <v>1274</v>
      </c>
      <c r="H429" s="42">
        <v>0</v>
      </c>
      <c r="I429" s="192">
        <v>0</v>
      </c>
      <c r="J429" s="125"/>
      <c r="K429" s="192">
        <v>0</v>
      </c>
      <c r="L429" s="125"/>
    </row>
    <row r="430" spans="1:12" ht="16.5" customHeight="1">
      <c r="A430" s="1"/>
      <c r="B430" s="122"/>
      <c r="C430" s="123"/>
      <c r="D430" s="1"/>
      <c r="E430" s="1"/>
      <c r="F430" s="48" t="s">
        <v>149</v>
      </c>
      <c r="G430" s="1" t="s">
        <v>150</v>
      </c>
      <c r="H430" s="42">
        <v>300</v>
      </c>
      <c r="I430" s="192">
        <v>300</v>
      </c>
      <c r="J430" s="125"/>
      <c r="K430" s="192">
        <v>0</v>
      </c>
      <c r="L430" s="125"/>
    </row>
    <row r="431" spans="1:12" ht="16.5" customHeight="1">
      <c r="A431" s="1" t="s">
        <v>1118</v>
      </c>
      <c r="B431" s="122" t="s">
        <v>787</v>
      </c>
      <c r="C431" s="123"/>
      <c r="D431" s="1" t="s">
        <v>446</v>
      </c>
      <c r="E431" s="1" t="s">
        <v>445</v>
      </c>
      <c r="F431" s="48" t="s">
        <v>1119</v>
      </c>
      <c r="G431" s="1"/>
      <c r="H431" s="42">
        <v>0</v>
      </c>
      <c r="I431" s="192">
        <v>0</v>
      </c>
      <c r="J431" s="125"/>
      <c r="K431" s="192">
        <v>0</v>
      </c>
      <c r="L431" s="125"/>
    </row>
    <row r="432" spans="1:12" ht="29.25" customHeight="1">
      <c r="A432" s="19" t="s">
        <v>1120</v>
      </c>
      <c r="B432" s="108" t="s">
        <v>787</v>
      </c>
      <c r="C432" s="109"/>
      <c r="D432" s="19" t="s">
        <v>447</v>
      </c>
      <c r="E432" s="19" t="s">
        <v>792</v>
      </c>
      <c r="F432" s="47" t="s">
        <v>1121</v>
      </c>
      <c r="G432" s="19"/>
      <c r="H432" s="44">
        <v>0</v>
      </c>
      <c r="I432" s="191">
        <v>0</v>
      </c>
      <c r="J432" s="111"/>
      <c r="K432" s="191">
        <v>0</v>
      </c>
      <c r="L432" s="111"/>
    </row>
    <row r="433" spans="1:12" ht="27.75" customHeight="1">
      <c r="A433" s="1" t="s">
        <v>1122</v>
      </c>
      <c r="B433" s="122" t="s">
        <v>787</v>
      </c>
      <c r="C433" s="123"/>
      <c r="D433" s="1" t="s">
        <v>447</v>
      </c>
      <c r="E433" s="1" t="s">
        <v>443</v>
      </c>
      <c r="F433" s="48" t="s">
        <v>1123</v>
      </c>
      <c r="G433" s="1"/>
      <c r="H433" s="42">
        <v>0</v>
      </c>
      <c r="I433" s="192">
        <v>0</v>
      </c>
      <c r="J433" s="125"/>
      <c r="K433" s="192">
        <v>0</v>
      </c>
      <c r="L433" s="125"/>
    </row>
    <row r="434" spans="1:12" ht="28.5" customHeight="1">
      <c r="A434" s="19" t="s">
        <v>1124</v>
      </c>
      <c r="B434" s="108" t="s">
        <v>787</v>
      </c>
      <c r="C434" s="109"/>
      <c r="D434" s="19" t="s">
        <v>448</v>
      </c>
      <c r="E434" s="19" t="s">
        <v>792</v>
      </c>
      <c r="F434" s="47" t="s">
        <v>1125</v>
      </c>
      <c r="G434" s="19"/>
      <c r="H434" s="44">
        <f>I434+K434</f>
        <v>35970.206999999995</v>
      </c>
      <c r="I434" s="191">
        <f>I435</f>
        <v>35970.206999999995</v>
      </c>
      <c r="J434" s="111"/>
      <c r="K434" s="191">
        <f>K435</f>
        <v>0</v>
      </c>
      <c r="L434" s="111"/>
    </row>
    <row r="435" spans="1:12" ht="16.5" customHeight="1">
      <c r="A435" s="1" t="s">
        <v>1126</v>
      </c>
      <c r="B435" s="122" t="s">
        <v>787</v>
      </c>
      <c r="C435" s="123"/>
      <c r="D435" s="1" t="s">
        <v>448</v>
      </c>
      <c r="E435" s="1" t="s">
        <v>443</v>
      </c>
      <c r="F435" s="48" t="s">
        <v>1127</v>
      </c>
      <c r="G435" s="1"/>
      <c r="H435" s="42">
        <f>I435+K435</f>
        <v>35970.206999999995</v>
      </c>
      <c r="I435" s="192">
        <f>I436+I437</f>
        <v>35970.206999999995</v>
      </c>
      <c r="J435" s="125"/>
      <c r="K435" s="192">
        <f>K438+K439+K440</f>
        <v>0</v>
      </c>
      <c r="L435" s="125"/>
    </row>
    <row r="436" spans="1:12" ht="16.5" customHeight="1">
      <c r="A436" s="1"/>
      <c r="B436" s="122"/>
      <c r="C436" s="123"/>
      <c r="D436" s="1"/>
      <c r="E436" s="1"/>
      <c r="F436" s="48" t="s">
        <v>52</v>
      </c>
      <c r="G436" s="1" t="s">
        <v>51</v>
      </c>
      <c r="H436" s="42">
        <f>I436</f>
        <v>1966.295</v>
      </c>
      <c r="I436" s="192">
        <v>1966.295</v>
      </c>
      <c r="J436" s="125"/>
      <c r="K436" s="192">
        <v>0</v>
      </c>
      <c r="L436" s="125"/>
    </row>
    <row r="437" spans="1:12" ht="16.5" customHeight="1">
      <c r="A437" s="1"/>
      <c r="B437" s="122"/>
      <c r="C437" s="123"/>
      <c r="D437" s="1"/>
      <c r="E437" s="1"/>
      <c r="F437" s="48" t="s">
        <v>78</v>
      </c>
      <c r="G437" s="1" t="s">
        <v>79</v>
      </c>
      <c r="H437" s="42">
        <f>I437</f>
        <v>34003.912</v>
      </c>
      <c r="I437" s="192">
        <v>34003.912</v>
      </c>
      <c r="J437" s="125"/>
      <c r="K437" s="192">
        <v>0</v>
      </c>
      <c r="L437" s="125"/>
    </row>
    <row r="438" spans="1:12" ht="16.5" customHeight="1">
      <c r="A438" s="1"/>
      <c r="B438" s="122"/>
      <c r="C438" s="123"/>
      <c r="D438" s="1"/>
      <c r="E438" s="1"/>
      <c r="F438" s="48" t="s">
        <v>205</v>
      </c>
      <c r="G438" s="1" t="s">
        <v>204</v>
      </c>
      <c r="H438" s="42">
        <f>K438</f>
        <v>0</v>
      </c>
      <c r="I438" s="192">
        <v>0</v>
      </c>
      <c r="J438" s="125"/>
      <c r="K438" s="192">
        <v>0</v>
      </c>
      <c r="L438" s="125"/>
    </row>
    <row r="439" spans="1:12" ht="16.5" customHeight="1">
      <c r="A439" s="1"/>
      <c r="B439" s="122"/>
      <c r="C439" s="123"/>
      <c r="D439" s="1"/>
      <c r="E439" s="1"/>
      <c r="F439" s="48" t="s">
        <v>220</v>
      </c>
      <c r="G439" s="1" t="s">
        <v>219</v>
      </c>
      <c r="H439" s="42">
        <f>K439</f>
        <v>0</v>
      </c>
      <c r="I439" s="192">
        <v>0</v>
      </c>
      <c r="J439" s="125"/>
      <c r="K439" s="192">
        <v>0</v>
      </c>
      <c r="L439" s="125"/>
    </row>
    <row r="440" spans="1:12" ht="16.5" customHeight="1">
      <c r="A440" s="1"/>
      <c r="B440" s="122"/>
      <c r="C440" s="123"/>
      <c r="D440" s="1"/>
      <c r="E440" s="1"/>
      <c r="F440" s="48" t="s">
        <v>244</v>
      </c>
      <c r="G440" s="1" t="s">
        <v>243</v>
      </c>
      <c r="H440" s="42">
        <f>K440</f>
        <v>0</v>
      </c>
      <c r="I440" s="192">
        <v>0</v>
      </c>
      <c r="J440" s="125"/>
      <c r="K440" s="192">
        <v>0</v>
      </c>
      <c r="L440" s="125"/>
    </row>
    <row r="441" spans="1:12" ht="44.25" customHeight="1">
      <c r="A441" s="49" t="s">
        <v>1128</v>
      </c>
      <c r="B441" s="187" t="s">
        <v>982</v>
      </c>
      <c r="C441" s="188"/>
      <c r="D441" s="49" t="s">
        <v>792</v>
      </c>
      <c r="E441" s="49" t="s">
        <v>792</v>
      </c>
      <c r="F441" s="50" t="s">
        <v>1129</v>
      </c>
      <c r="G441" s="49"/>
      <c r="H441" s="51">
        <f>I441+K441</f>
        <v>173430.876</v>
      </c>
      <c r="I441" s="189">
        <f>I442+I463+I467+I470+I473+I490+I492+I495</f>
        <v>173430.876</v>
      </c>
      <c r="J441" s="190"/>
      <c r="K441" s="189">
        <f>K442+K463+K467+K470+K473+K490+K492+K495</f>
        <v>0</v>
      </c>
      <c r="L441" s="190"/>
    </row>
    <row r="442" spans="1:12" ht="16.5" customHeight="1">
      <c r="A442" s="19" t="s">
        <v>1130</v>
      </c>
      <c r="B442" s="108" t="s">
        <v>982</v>
      </c>
      <c r="C442" s="109"/>
      <c r="D442" s="19" t="s">
        <v>443</v>
      </c>
      <c r="E442" s="19" t="s">
        <v>792</v>
      </c>
      <c r="F442" s="47" t="s">
        <v>1131</v>
      </c>
      <c r="G442" s="19"/>
      <c r="H442" s="44">
        <f>H443</f>
        <v>102795.837</v>
      </c>
      <c r="I442" s="191">
        <f>I443</f>
        <v>102795.837</v>
      </c>
      <c r="J442" s="111"/>
      <c r="K442" s="191">
        <f>K443</f>
        <v>0</v>
      </c>
      <c r="L442" s="111"/>
    </row>
    <row r="443" spans="1:12" ht="16.5" customHeight="1">
      <c r="A443" s="1" t="s">
        <v>1132</v>
      </c>
      <c r="B443" s="122" t="s">
        <v>982</v>
      </c>
      <c r="C443" s="123"/>
      <c r="D443" s="1" t="s">
        <v>443</v>
      </c>
      <c r="E443" s="1" t="s">
        <v>443</v>
      </c>
      <c r="F443" s="48" t="s">
        <v>1133</v>
      </c>
      <c r="G443" s="1"/>
      <c r="H443" s="42">
        <f>I443+K443</f>
        <v>102795.837</v>
      </c>
      <c r="I443" s="192">
        <f>SUM(I444:J454)</f>
        <v>102795.837</v>
      </c>
      <c r="J443" s="125"/>
      <c r="K443" s="192">
        <f>SUM(K457:L461)</f>
        <v>0</v>
      </c>
      <c r="L443" s="125"/>
    </row>
    <row r="444" spans="1:12" ht="16.5" customHeight="1">
      <c r="A444" s="1"/>
      <c r="B444" s="122"/>
      <c r="C444" s="123"/>
      <c r="D444" s="1"/>
      <c r="E444" s="1"/>
      <c r="F444" s="48" t="s">
        <v>1234</v>
      </c>
      <c r="G444" s="1" t="s">
        <v>1233</v>
      </c>
      <c r="H444" s="42">
        <v>0</v>
      </c>
      <c r="I444" s="192">
        <v>0</v>
      </c>
      <c r="J444" s="125"/>
      <c r="K444" s="192">
        <v>0</v>
      </c>
      <c r="L444" s="125"/>
    </row>
    <row r="445" spans="1:12" ht="16.5" customHeight="1">
      <c r="A445" s="1"/>
      <c r="B445" s="122"/>
      <c r="C445" s="123"/>
      <c r="D445" s="1"/>
      <c r="E445" s="1"/>
      <c r="F445" s="48" t="s">
        <v>1247</v>
      </c>
      <c r="G445" s="1" t="s">
        <v>1246</v>
      </c>
      <c r="H445" s="42">
        <v>0</v>
      </c>
      <c r="I445" s="192">
        <v>0</v>
      </c>
      <c r="J445" s="125"/>
      <c r="K445" s="192">
        <v>0</v>
      </c>
      <c r="L445" s="125"/>
    </row>
    <row r="446" spans="1:12" ht="16.5" customHeight="1">
      <c r="A446" s="1"/>
      <c r="B446" s="122"/>
      <c r="C446" s="123"/>
      <c r="D446" s="1"/>
      <c r="E446" s="1"/>
      <c r="F446" s="48" t="s">
        <v>1255</v>
      </c>
      <c r="G446" s="1" t="s">
        <v>1254</v>
      </c>
      <c r="H446" s="42">
        <v>0</v>
      </c>
      <c r="I446" s="192">
        <v>0</v>
      </c>
      <c r="J446" s="125"/>
      <c r="K446" s="192">
        <v>0</v>
      </c>
      <c r="L446" s="125"/>
    </row>
    <row r="447" spans="1:12" ht="16.5" customHeight="1">
      <c r="A447" s="1"/>
      <c r="B447" s="122"/>
      <c r="C447" s="123"/>
      <c r="D447" s="1"/>
      <c r="E447" s="1"/>
      <c r="F447" s="48" t="s">
        <v>1257</v>
      </c>
      <c r="G447" s="1" t="s">
        <v>1256</v>
      </c>
      <c r="H447" s="42">
        <v>0</v>
      </c>
      <c r="I447" s="192">
        <v>0</v>
      </c>
      <c r="J447" s="125"/>
      <c r="K447" s="192">
        <v>0</v>
      </c>
      <c r="L447" s="125"/>
    </row>
    <row r="448" spans="1:12" ht="16.5" customHeight="1">
      <c r="A448" s="1"/>
      <c r="B448" s="122"/>
      <c r="C448" s="123"/>
      <c r="D448" s="1"/>
      <c r="E448" s="1"/>
      <c r="F448" s="48" t="s">
        <v>1259</v>
      </c>
      <c r="G448" s="1" t="s">
        <v>1258</v>
      </c>
      <c r="H448" s="42">
        <v>0</v>
      </c>
      <c r="I448" s="192">
        <v>0</v>
      </c>
      <c r="J448" s="125"/>
      <c r="K448" s="192">
        <v>0</v>
      </c>
      <c r="L448" s="125"/>
    </row>
    <row r="449" spans="1:12" ht="16.5" customHeight="1">
      <c r="A449" s="1"/>
      <c r="B449" s="122"/>
      <c r="C449" s="123"/>
      <c r="D449" s="1"/>
      <c r="E449" s="1"/>
      <c r="F449" s="48" t="s">
        <v>1297</v>
      </c>
      <c r="G449" s="1" t="s">
        <v>1296</v>
      </c>
      <c r="H449" s="42">
        <v>0</v>
      </c>
      <c r="I449" s="192">
        <v>0</v>
      </c>
      <c r="J449" s="125"/>
      <c r="K449" s="192">
        <v>0</v>
      </c>
      <c r="L449" s="125"/>
    </row>
    <row r="450" spans="1:12" ht="16.5" customHeight="1">
      <c r="A450" s="1"/>
      <c r="B450" s="122"/>
      <c r="C450" s="123"/>
      <c r="D450" s="1"/>
      <c r="E450" s="1"/>
      <c r="F450" s="48" t="s">
        <v>1303</v>
      </c>
      <c r="G450" s="1" t="s">
        <v>1302</v>
      </c>
      <c r="H450" s="42">
        <v>0</v>
      </c>
      <c r="I450" s="192">
        <v>0</v>
      </c>
      <c r="J450" s="125"/>
      <c r="K450" s="192">
        <v>0</v>
      </c>
      <c r="L450" s="125"/>
    </row>
    <row r="451" spans="1:12" ht="16.5" customHeight="1">
      <c r="A451" s="1"/>
      <c r="B451" s="122"/>
      <c r="C451" s="123"/>
      <c r="D451" s="1"/>
      <c r="E451" s="1"/>
      <c r="F451" s="48" t="s">
        <v>1307</v>
      </c>
      <c r="G451" s="1" t="s">
        <v>1306</v>
      </c>
      <c r="H451" s="42">
        <v>0</v>
      </c>
      <c r="I451" s="192">
        <v>0</v>
      </c>
      <c r="J451" s="125"/>
      <c r="K451" s="192">
        <v>0</v>
      </c>
      <c r="L451" s="125"/>
    </row>
    <row r="452" spans="1:12" ht="16.5" customHeight="1">
      <c r="A452" s="1"/>
      <c r="B452" s="122"/>
      <c r="C452" s="123"/>
      <c r="D452" s="1"/>
      <c r="E452" s="1"/>
      <c r="F452" s="48" t="s">
        <v>14</v>
      </c>
      <c r="G452" s="1" t="s">
        <v>13</v>
      </c>
      <c r="H452" s="42">
        <v>0</v>
      </c>
      <c r="I452" s="192">
        <v>0</v>
      </c>
      <c r="J452" s="125"/>
      <c r="K452" s="192">
        <v>0</v>
      </c>
      <c r="L452" s="125"/>
    </row>
    <row r="453" spans="1:12" ht="16.5" customHeight="1">
      <c r="A453" s="1"/>
      <c r="B453" s="122"/>
      <c r="C453" s="123"/>
      <c r="D453" s="1"/>
      <c r="E453" s="1"/>
      <c r="F453" s="48" t="s">
        <v>52</v>
      </c>
      <c r="G453" s="1" t="s">
        <v>51</v>
      </c>
      <c r="H453" s="42">
        <v>13714</v>
      </c>
      <c r="I453" s="192">
        <v>13714</v>
      </c>
      <c r="J453" s="125"/>
      <c r="K453" s="192">
        <v>0</v>
      </c>
      <c r="L453" s="125"/>
    </row>
    <row r="454" spans="1:12" ht="16.5" customHeight="1">
      <c r="A454" s="1"/>
      <c r="B454" s="122"/>
      <c r="C454" s="123"/>
      <c r="D454" s="1"/>
      <c r="E454" s="1"/>
      <c r="F454" s="48" t="s">
        <v>78</v>
      </c>
      <c r="G454" s="1" t="s">
        <v>79</v>
      </c>
      <c r="H454" s="42">
        <v>89081.837</v>
      </c>
      <c r="I454" s="192">
        <v>89081.837</v>
      </c>
      <c r="J454" s="125"/>
      <c r="K454" s="192">
        <v>0</v>
      </c>
      <c r="L454" s="125"/>
    </row>
    <row r="455" spans="1:12" ht="16.5" customHeight="1">
      <c r="A455" s="1"/>
      <c r="B455" s="122"/>
      <c r="C455" s="123"/>
      <c r="D455" s="1"/>
      <c r="E455" s="1"/>
      <c r="F455" s="48" t="s">
        <v>84</v>
      </c>
      <c r="G455" s="1" t="s">
        <v>85</v>
      </c>
      <c r="H455" s="42">
        <v>0</v>
      </c>
      <c r="I455" s="192">
        <v>0</v>
      </c>
      <c r="J455" s="125"/>
      <c r="K455" s="192">
        <v>0</v>
      </c>
      <c r="L455" s="125"/>
    </row>
    <row r="456" spans="1:12" ht="16.5" customHeight="1">
      <c r="A456" s="1"/>
      <c r="B456" s="122"/>
      <c r="C456" s="123"/>
      <c r="D456" s="1"/>
      <c r="E456" s="1"/>
      <c r="F456" s="48" t="s">
        <v>160</v>
      </c>
      <c r="G456" s="1" t="s">
        <v>161</v>
      </c>
      <c r="H456" s="42">
        <v>0</v>
      </c>
      <c r="I456" s="192">
        <v>0</v>
      </c>
      <c r="J456" s="125"/>
      <c r="K456" s="192">
        <v>0</v>
      </c>
      <c r="L456" s="125"/>
    </row>
    <row r="457" spans="1:12" ht="16.5" customHeight="1">
      <c r="A457" s="1"/>
      <c r="B457" s="122"/>
      <c r="C457" s="123"/>
      <c r="D457" s="1"/>
      <c r="E457" s="1"/>
      <c r="F457" s="48" t="s">
        <v>205</v>
      </c>
      <c r="G457" s="1" t="s">
        <v>204</v>
      </c>
      <c r="H457" s="42">
        <v>0</v>
      </c>
      <c r="I457" s="192">
        <v>0</v>
      </c>
      <c r="J457" s="125"/>
      <c r="K457" s="192">
        <v>0</v>
      </c>
      <c r="L457" s="125"/>
    </row>
    <row r="458" spans="1:12" ht="16.5" customHeight="1">
      <c r="A458" s="1"/>
      <c r="B458" s="122"/>
      <c r="C458" s="123"/>
      <c r="D458" s="1"/>
      <c r="E458" s="1"/>
      <c r="F458" s="48" t="s">
        <v>207</v>
      </c>
      <c r="G458" s="1" t="s">
        <v>206</v>
      </c>
      <c r="H458" s="42">
        <v>0</v>
      </c>
      <c r="I458" s="192">
        <v>0</v>
      </c>
      <c r="J458" s="125"/>
      <c r="K458" s="192">
        <v>0</v>
      </c>
      <c r="L458" s="125"/>
    </row>
    <row r="459" spans="1:12" ht="16.5" customHeight="1">
      <c r="A459" s="1"/>
      <c r="B459" s="122"/>
      <c r="C459" s="123"/>
      <c r="D459" s="1"/>
      <c r="E459" s="1"/>
      <c r="F459" s="48" t="s">
        <v>213</v>
      </c>
      <c r="G459" s="1" t="s">
        <v>212</v>
      </c>
      <c r="H459" s="42">
        <v>0</v>
      </c>
      <c r="I459" s="192">
        <v>0</v>
      </c>
      <c r="J459" s="125"/>
      <c r="K459" s="192">
        <v>0</v>
      </c>
      <c r="L459" s="125"/>
    </row>
    <row r="460" spans="1:12" ht="16.5" customHeight="1">
      <c r="A460" s="1"/>
      <c r="B460" s="122"/>
      <c r="C460" s="123"/>
      <c r="D460" s="1"/>
      <c r="E460" s="1"/>
      <c r="F460" s="48" t="s">
        <v>215</v>
      </c>
      <c r="G460" s="1" t="s">
        <v>216</v>
      </c>
      <c r="H460" s="42">
        <v>0</v>
      </c>
      <c r="I460" s="192">
        <v>0</v>
      </c>
      <c r="J460" s="125"/>
      <c r="K460" s="192">
        <v>0</v>
      </c>
      <c r="L460" s="125"/>
    </row>
    <row r="461" spans="1:12" ht="16.5" customHeight="1">
      <c r="A461" s="1"/>
      <c r="B461" s="122"/>
      <c r="C461" s="123"/>
      <c r="D461" s="1"/>
      <c r="E461" s="1"/>
      <c r="F461" s="48" t="s">
        <v>226</v>
      </c>
      <c r="G461" s="1" t="s">
        <v>225</v>
      </c>
      <c r="H461" s="42">
        <v>0</v>
      </c>
      <c r="I461" s="192">
        <v>0</v>
      </c>
      <c r="J461" s="125"/>
      <c r="K461" s="192">
        <v>0</v>
      </c>
      <c r="L461" s="125"/>
    </row>
    <row r="462" spans="1:12" ht="16.5" customHeight="1">
      <c r="A462" s="1" t="s">
        <v>1134</v>
      </c>
      <c r="B462" s="122" t="s">
        <v>982</v>
      </c>
      <c r="C462" s="123"/>
      <c r="D462" s="1" t="s">
        <v>443</v>
      </c>
      <c r="E462" s="1" t="s">
        <v>444</v>
      </c>
      <c r="F462" s="48" t="s">
        <v>1135</v>
      </c>
      <c r="G462" s="1"/>
      <c r="H462" s="42">
        <v>0</v>
      </c>
      <c r="I462" s="192">
        <v>0</v>
      </c>
      <c r="J462" s="125"/>
      <c r="K462" s="192">
        <v>0</v>
      </c>
      <c r="L462" s="125"/>
    </row>
    <row r="463" spans="1:12" ht="16.5" customHeight="1">
      <c r="A463" s="19" t="s">
        <v>1136</v>
      </c>
      <c r="B463" s="108" t="s">
        <v>982</v>
      </c>
      <c r="C463" s="109"/>
      <c r="D463" s="19" t="s">
        <v>444</v>
      </c>
      <c r="E463" s="19" t="s">
        <v>792</v>
      </c>
      <c r="F463" s="47" t="s">
        <v>1137</v>
      </c>
      <c r="G463" s="19"/>
      <c r="H463" s="44">
        <v>0</v>
      </c>
      <c r="I463" s="191">
        <v>0</v>
      </c>
      <c r="J463" s="111"/>
      <c r="K463" s="191">
        <v>0</v>
      </c>
      <c r="L463" s="111"/>
    </row>
    <row r="464" spans="1:12" ht="16.5" customHeight="1">
      <c r="A464" s="1" t="s">
        <v>1138</v>
      </c>
      <c r="B464" s="122" t="s">
        <v>982</v>
      </c>
      <c r="C464" s="123"/>
      <c r="D464" s="1" t="s">
        <v>444</v>
      </c>
      <c r="E464" s="1" t="s">
        <v>443</v>
      </c>
      <c r="F464" s="48" t="s">
        <v>1139</v>
      </c>
      <c r="G464" s="1"/>
      <c r="H464" s="42">
        <v>0</v>
      </c>
      <c r="I464" s="192">
        <v>0</v>
      </c>
      <c r="J464" s="125"/>
      <c r="K464" s="192">
        <v>0</v>
      </c>
      <c r="L464" s="125"/>
    </row>
    <row r="465" spans="1:12" ht="16.5" customHeight="1">
      <c r="A465" s="1" t="s">
        <v>1140</v>
      </c>
      <c r="B465" s="122" t="s">
        <v>982</v>
      </c>
      <c r="C465" s="123"/>
      <c r="D465" s="1" t="s">
        <v>444</v>
      </c>
      <c r="E465" s="1" t="s">
        <v>444</v>
      </c>
      <c r="F465" s="48" t="s">
        <v>1141</v>
      </c>
      <c r="G465" s="1"/>
      <c r="H465" s="42">
        <v>0</v>
      </c>
      <c r="I465" s="192">
        <v>0</v>
      </c>
      <c r="J465" s="125"/>
      <c r="K465" s="192">
        <v>0</v>
      </c>
      <c r="L465" s="125"/>
    </row>
    <row r="466" spans="1:12" ht="16.5" customHeight="1">
      <c r="A466" s="1"/>
      <c r="B466" s="122"/>
      <c r="C466" s="123"/>
      <c r="D466" s="1"/>
      <c r="E466" s="1"/>
      <c r="F466" s="48" t="s">
        <v>84</v>
      </c>
      <c r="G466" s="1" t="s">
        <v>85</v>
      </c>
      <c r="H466" s="42">
        <v>0</v>
      </c>
      <c r="I466" s="192">
        <v>0</v>
      </c>
      <c r="J466" s="125"/>
      <c r="K466" s="192">
        <v>0</v>
      </c>
      <c r="L466" s="125"/>
    </row>
    <row r="467" spans="1:12" ht="16.5" customHeight="1">
      <c r="A467" s="19" t="s">
        <v>1142</v>
      </c>
      <c r="B467" s="108" t="s">
        <v>982</v>
      </c>
      <c r="C467" s="109"/>
      <c r="D467" s="19" t="s">
        <v>445</v>
      </c>
      <c r="E467" s="19" t="s">
        <v>792</v>
      </c>
      <c r="F467" s="47" t="s">
        <v>1143</v>
      </c>
      <c r="G467" s="19"/>
      <c r="H467" s="44">
        <v>0</v>
      </c>
      <c r="I467" s="191">
        <v>0</v>
      </c>
      <c r="J467" s="111"/>
      <c r="K467" s="191">
        <v>0</v>
      </c>
      <c r="L467" s="111"/>
    </row>
    <row r="468" spans="1:12" ht="16.5" customHeight="1">
      <c r="A468" s="1" t="s">
        <v>1144</v>
      </c>
      <c r="B468" s="122" t="s">
        <v>982</v>
      </c>
      <c r="C468" s="123"/>
      <c r="D468" s="1" t="s">
        <v>445</v>
      </c>
      <c r="E468" s="1" t="s">
        <v>443</v>
      </c>
      <c r="F468" s="48" t="s">
        <v>1145</v>
      </c>
      <c r="G468" s="1"/>
      <c r="H468" s="42">
        <v>0</v>
      </c>
      <c r="I468" s="192">
        <v>0</v>
      </c>
      <c r="J468" s="125"/>
      <c r="K468" s="192">
        <v>0</v>
      </c>
      <c r="L468" s="125"/>
    </row>
    <row r="469" spans="1:12" ht="16.5" customHeight="1">
      <c r="A469" s="1" t="s">
        <v>1146</v>
      </c>
      <c r="B469" s="122" t="s">
        <v>982</v>
      </c>
      <c r="C469" s="123"/>
      <c r="D469" s="1" t="s">
        <v>445</v>
      </c>
      <c r="E469" s="1" t="s">
        <v>444</v>
      </c>
      <c r="F469" s="48" t="s">
        <v>1147</v>
      </c>
      <c r="G469" s="1"/>
      <c r="H469" s="42">
        <v>0</v>
      </c>
      <c r="I469" s="192">
        <v>0</v>
      </c>
      <c r="J469" s="125"/>
      <c r="K469" s="192">
        <v>0</v>
      </c>
      <c r="L469" s="125"/>
    </row>
    <row r="470" spans="1:12" ht="16.5" customHeight="1">
      <c r="A470" s="19" t="s">
        <v>1148</v>
      </c>
      <c r="B470" s="108" t="s">
        <v>982</v>
      </c>
      <c r="C470" s="109"/>
      <c r="D470" s="19" t="s">
        <v>446</v>
      </c>
      <c r="E470" s="19" t="s">
        <v>792</v>
      </c>
      <c r="F470" s="47" t="s">
        <v>1149</v>
      </c>
      <c r="G470" s="19"/>
      <c r="H470" s="44">
        <v>0</v>
      </c>
      <c r="I470" s="191">
        <v>0</v>
      </c>
      <c r="J470" s="111"/>
      <c r="K470" s="191">
        <v>0</v>
      </c>
      <c r="L470" s="111"/>
    </row>
    <row r="471" spans="1:12" ht="16.5" customHeight="1">
      <c r="A471" s="1" t="s">
        <v>1150</v>
      </c>
      <c r="B471" s="122" t="s">
        <v>982</v>
      </c>
      <c r="C471" s="123"/>
      <c r="D471" s="1" t="s">
        <v>446</v>
      </c>
      <c r="E471" s="1" t="s">
        <v>443</v>
      </c>
      <c r="F471" s="48" t="s">
        <v>1151</v>
      </c>
      <c r="G471" s="1"/>
      <c r="H471" s="42">
        <v>0</v>
      </c>
      <c r="I471" s="192">
        <v>0</v>
      </c>
      <c r="J471" s="125"/>
      <c r="K471" s="192">
        <v>0</v>
      </c>
      <c r="L471" s="125"/>
    </row>
    <row r="472" spans="1:12" ht="16.5" customHeight="1">
      <c r="A472" s="1" t="s">
        <v>1152</v>
      </c>
      <c r="B472" s="122" t="s">
        <v>982</v>
      </c>
      <c r="C472" s="123"/>
      <c r="D472" s="1" t="s">
        <v>446</v>
      </c>
      <c r="E472" s="1" t="s">
        <v>444</v>
      </c>
      <c r="F472" s="48" t="s">
        <v>1153</v>
      </c>
      <c r="G472" s="1"/>
      <c r="H472" s="42">
        <v>0</v>
      </c>
      <c r="I472" s="192">
        <v>0</v>
      </c>
      <c r="J472" s="125"/>
      <c r="K472" s="192">
        <v>0</v>
      </c>
      <c r="L472" s="125"/>
    </row>
    <row r="473" spans="1:12" ht="16.5" customHeight="1">
      <c r="A473" s="19" t="s">
        <v>1154</v>
      </c>
      <c r="B473" s="108" t="s">
        <v>982</v>
      </c>
      <c r="C473" s="109"/>
      <c r="D473" s="19" t="s">
        <v>447</v>
      </c>
      <c r="E473" s="19" t="s">
        <v>792</v>
      </c>
      <c r="F473" s="47" t="s">
        <v>1155</v>
      </c>
      <c r="G473" s="19"/>
      <c r="H473" s="44">
        <f>H474</f>
        <v>70635.039</v>
      </c>
      <c r="I473" s="191">
        <f>I474</f>
        <v>70635.039</v>
      </c>
      <c r="J473" s="111"/>
      <c r="K473" s="191">
        <f>K474</f>
        <v>0</v>
      </c>
      <c r="L473" s="111"/>
    </row>
    <row r="474" spans="1:12" ht="16.5" customHeight="1">
      <c r="A474" s="1" t="s">
        <v>1156</v>
      </c>
      <c r="B474" s="122" t="s">
        <v>982</v>
      </c>
      <c r="C474" s="123"/>
      <c r="D474" s="1" t="s">
        <v>447</v>
      </c>
      <c r="E474" s="1" t="s">
        <v>443</v>
      </c>
      <c r="F474" s="48" t="s">
        <v>1157</v>
      </c>
      <c r="G474" s="1"/>
      <c r="H474" s="42">
        <f>I474+K474</f>
        <v>70635.039</v>
      </c>
      <c r="I474" s="192">
        <f>SUM(I475:J485)</f>
        <v>70635.039</v>
      </c>
      <c r="J474" s="125"/>
      <c r="K474" s="192">
        <f>SUM(K486:L488)</f>
        <v>0</v>
      </c>
      <c r="L474" s="125"/>
    </row>
    <row r="475" spans="1:12" ht="16.5" customHeight="1">
      <c r="A475" s="1"/>
      <c r="B475" s="122"/>
      <c r="C475" s="123"/>
      <c r="D475" s="1"/>
      <c r="E475" s="1"/>
      <c r="F475" s="48" t="s">
        <v>1234</v>
      </c>
      <c r="G475" s="1" t="s">
        <v>1233</v>
      </c>
      <c r="H475" s="42">
        <v>0</v>
      </c>
      <c r="I475" s="192">
        <v>0</v>
      </c>
      <c r="J475" s="125"/>
      <c r="K475" s="192">
        <v>0</v>
      </c>
      <c r="L475" s="125"/>
    </row>
    <row r="476" spans="1:12" ht="16.5" customHeight="1">
      <c r="A476" s="1"/>
      <c r="B476" s="122"/>
      <c r="C476" s="123"/>
      <c r="D476" s="1"/>
      <c r="E476" s="1"/>
      <c r="F476" s="48" t="s">
        <v>1247</v>
      </c>
      <c r="G476" s="1" t="s">
        <v>1246</v>
      </c>
      <c r="H476" s="42">
        <v>0</v>
      </c>
      <c r="I476" s="192">
        <v>0</v>
      </c>
      <c r="J476" s="125"/>
      <c r="K476" s="192">
        <v>0</v>
      </c>
      <c r="L476" s="125"/>
    </row>
    <row r="477" spans="1:12" ht="16.5" customHeight="1">
      <c r="A477" s="1"/>
      <c r="B477" s="122"/>
      <c r="C477" s="123"/>
      <c r="D477" s="1"/>
      <c r="E477" s="1"/>
      <c r="F477" s="48" t="s">
        <v>1255</v>
      </c>
      <c r="G477" s="1" t="s">
        <v>1254</v>
      </c>
      <c r="H477" s="42">
        <v>0</v>
      </c>
      <c r="I477" s="192">
        <v>0</v>
      </c>
      <c r="J477" s="125"/>
      <c r="K477" s="192">
        <v>0</v>
      </c>
      <c r="L477" s="125"/>
    </row>
    <row r="478" spans="1:12" ht="16.5" customHeight="1">
      <c r="A478" s="1"/>
      <c r="B478" s="122"/>
      <c r="C478" s="123"/>
      <c r="D478" s="1"/>
      <c r="E478" s="1"/>
      <c r="F478" s="48" t="s">
        <v>1257</v>
      </c>
      <c r="G478" s="1" t="s">
        <v>1256</v>
      </c>
      <c r="H478" s="42">
        <v>0</v>
      </c>
      <c r="I478" s="192">
        <v>0</v>
      </c>
      <c r="J478" s="125"/>
      <c r="K478" s="192">
        <v>0</v>
      </c>
      <c r="L478" s="125"/>
    </row>
    <row r="479" spans="1:12" ht="16.5" customHeight="1">
      <c r="A479" s="1"/>
      <c r="B479" s="122"/>
      <c r="C479" s="123"/>
      <c r="D479" s="1"/>
      <c r="E479" s="1"/>
      <c r="F479" s="48" t="s">
        <v>1259</v>
      </c>
      <c r="G479" s="1" t="s">
        <v>1258</v>
      </c>
      <c r="H479" s="42">
        <v>0</v>
      </c>
      <c r="I479" s="192">
        <v>0</v>
      </c>
      <c r="J479" s="125"/>
      <c r="K479" s="192">
        <v>0</v>
      </c>
      <c r="L479" s="125"/>
    </row>
    <row r="480" spans="1:12" ht="16.5" customHeight="1">
      <c r="A480" s="1"/>
      <c r="B480" s="122"/>
      <c r="C480" s="123"/>
      <c r="D480" s="1"/>
      <c r="E480" s="1"/>
      <c r="F480" s="48" t="s">
        <v>1269</v>
      </c>
      <c r="G480" s="1" t="s">
        <v>1268</v>
      </c>
      <c r="H480" s="42">
        <v>0</v>
      </c>
      <c r="I480" s="192">
        <v>0</v>
      </c>
      <c r="J480" s="125"/>
      <c r="K480" s="192">
        <v>0</v>
      </c>
      <c r="L480" s="125"/>
    </row>
    <row r="481" spans="1:12" ht="16.5" customHeight="1">
      <c r="A481" s="1"/>
      <c r="B481" s="122"/>
      <c r="C481" s="123"/>
      <c r="D481" s="1"/>
      <c r="E481" s="1"/>
      <c r="F481" s="48" t="s">
        <v>1307</v>
      </c>
      <c r="G481" s="1" t="s">
        <v>1306</v>
      </c>
      <c r="H481" s="42">
        <v>0</v>
      </c>
      <c r="I481" s="192">
        <v>0</v>
      </c>
      <c r="J481" s="125"/>
      <c r="K481" s="192">
        <v>0</v>
      </c>
      <c r="L481" s="125"/>
    </row>
    <row r="482" spans="1:12" ht="16.5" customHeight="1">
      <c r="A482" s="1"/>
      <c r="B482" s="122"/>
      <c r="C482" s="123"/>
      <c r="D482" s="1"/>
      <c r="E482" s="1"/>
      <c r="F482" s="48" t="s">
        <v>14</v>
      </c>
      <c r="G482" s="1" t="s">
        <v>13</v>
      </c>
      <c r="H482" s="42">
        <v>0</v>
      </c>
      <c r="I482" s="192">
        <v>0</v>
      </c>
      <c r="J482" s="125"/>
      <c r="K482" s="192">
        <v>0</v>
      </c>
      <c r="L482" s="125"/>
    </row>
    <row r="483" spans="1:12" ht="16.5" customHeight="1">
      <c r="A483" s="1"/>
      <c r="B483" s="122"/>
      <c r="C483" s="123"/>
      <c r="D483" s="1"/>
      <c r="E483" s="1"/>
      <c r="F483" s="48" t="s">
        <v>52</v>
      </c>
      <c r="G483" s="1" t="s">
        <v>51</v>
      </c>
      <c r="H483" s="42">
        <v>8917.94</v>
      </c>
      <c r="I483" s="192">
        <v>8917.94</v>
      </c>
      <c r="J483" s="125"/>
      <c r="K483" s="192">
        <v>0</v>
      </c>
      <c r="L483" s="125"/>
    </row>
    <row r="484" spans="1:12" ht="16.5" customHeight="1">
      <c r="A484" s="1"/>
      <c r="B484" s="122"/>
      <c r="C484" s="123"/>
      <c r="D484" s="1"/>
      <c r="E484" s="1"/>
      <c r="F484" s="48" t="s">
        <v>78</v>
      </c>
      <c r="G484" s="1" t="s">
        <v>79</v>
      </c>
      <c r="H484" s="42">
        <v>61717.099</v>
      </c>
      <c r="I484" s="192">
        <v>61717.099</v>
      </c>
      <c r="J484" s="125"/>
      <c r="K484" s="192">
        <v>0</v>
      </c>
      <c r="L484" s="125"/>
    </row>
    <row r="485" spans="1:12" ht="16.5" customHeight="1">
      <c r="A485" s="1"/>
      <c r="B485" s="122"/>
      <c r="C485" s="123"/>
      <c r="D485" s="1"/>
      <c r="E485" s="1"/>
      <c r="F485" s="48" t="s">
        <v>185</v>
      </c>
      <c r="G485" s="1" t="s">
        <v>186</v>
      </c>
      <c r="H485" s="42">
        <v>0</v>
      </c>
      <c r="I485" s="192">
        <v>0</v>
      </c>
      <c r="J485" s="125"/>
      <c r="K485" s="192">
        <v>0</v>
      </c>
      <c r="L485" s="125"/>
    </row>
    <row r="486" spans="1:12" ht="16.5" customHeight="1">
      <c r="A486" s="1"/>
      <c r="B486" s="122"/>
      <c r="C486" s="123"/>
      <c r="D486" s="1"/>
      <c r="E486" s="1"/>
      <c r="F486" s="48" t="s">
        <v>207</v>
      </c>
      <c r="G486" s="1" t="s">
        <v>206</v>
      </c>
      <c r="H486" s="42">
        <v>0</v>
      </c>
      <c r="I486" s="192">
        <v>0</v>
      </c>
      <c r="J486" s="125"/>
      <c r="K486" s="192">
        <v>0</v>
      </c>
      <c r="L486" s="125"/>
    </row>
    <row r="487" spans="1:12" ht="16.5" customHeight="1">
      <c r="A487" s="1"/>
      <c r="B487" s="122"/>
      <c r="C487" s="123"/>
      <c r="D487" s="1"/>
      <c r="E487" s="1"/>
      <c r="F487" s="48" t="s">
        <v>213</v>
      </c>
      <c r="G487" s="1" t="s">
        <v>212</v>
      </c>
      <c r="H487" s="42">
        <v>0</v>
      </c>
      <c r="I487" s="192">
        <v>0</v>
      </c>
      <c r="J487" s="125"/>
      <c r="K487" s="192">
        <v>0</v>
      </c>
      <c r="L487" s="125"/>
    </row>
    <row r="488" spans="1:12" ht="16.5" customHeight="1">
      <c r="A488" s="1"/>
      <c r="B488" s="122"/>
      <c r="C488" s="123"/>
      <c r="D488" s="1"/>
      <c r="E488" s="1"/>
      <c r="F488" s="48" t="s">
        <v>215</v>
      </c>
      <c r="G488" s="1" t="s">
        <v>216</v>
      </c>
      <c r="H488" s="42">
        <v>0</v>
      </c>
      <c r="I488" s="192">
        <v>0</v>
      </c>
      <c r="J488" s="125"/>
      <c r="K488" s="192">
        <v>0</v>
      </c>
      <c r="L488" s="125"/>
    </row>
    <row r="489" spans="1:12" ht="16.5" customHeight="1">
      <c r="A489" s="1" t="s">
        <v>1158</v>
      </c>
      <c r="B489" s="122" t="s">
        <v>982</v>
      </c>
      <c r="C489" s="123"/>
      <c r="D489" s="1" t="s">
        <v>447</v>
      </c>
      <c r="E489" s="1" t="s">
        <v>444</v>
      </c>
      <c r="F489" s="48" t="s">
        <v>1159</v>
      </c>
      <c r="G489" s="1"/>
      <c r="H489" s="42">
        <v>0</v>
      </c>
      <c r="I489" s="192">
        <v>0</v>
      </c>
      <c r="J489" s="125"/>
      <c r="K489" s="192">
        <v>0</v>
      </c>
      <c r="L489" s="125"/>
    </row>
    <row r="490" spans="1:12" ht="16.5" customHeight="1">
      <c r="A490" s="19" t="s">
        <v>1160</v>
      </c>
      <c r="B490" s="108" t="s">
        <v>982</v>
      </c>
      <c r="C490" s="109"/>
      <c r="D490" s="19" t="s">
        <v>448</v>
      </c>
      <c r="E490" s="19" t="s">
        <v>792</v>
      </c>
      <c r="F490" s="47" t="s">
        <v>1161</v>
      </c>
      <c r="G490" s="19"/>
      <c r="H490" s="44">
        <v>0</v>
      </c>
      <c r="I490" s="191">
        <v>0</v>
      </c>
      <c r="J490" s="111"/>
      <c r="K490" s="191">
        <v>0</v>
      </c>
      <c r="L490" s="111"/>
    </row>
    <row r="491" spans="1:12" ht="16.5" customHeight="1">
      <c r="A491" s="1" t="s">
        <v>1162</v>
      </c>
      <c r="B491" s="122" t="s">
        <v>982</v>
      </c>
      <c r="C491" s="123"/>
      <c r="D491" s="1" t="s">
        <v>448</v>
      </c>
      <c r="E491" s="1" t="s">
        <v>443</v>
      </c>
      <c r="F491" s="48" t="s">
        <v>1163</v>
      </c>
      <c r="G491" s="1"/>
      <c r="H491" s="42">
        <v>0</v>
      </c>
      <c r="I491" s="192">
        <v>0</v>
      </c>
      <c r="J491" s="125"/>
      <c r="K491" s="192">
        <v>0</v>
      </c>
      <c r="L491" s="125"/>
    </row>
    <row r="492" spans="1:12" ht="16.5" customHeight="1">
      <c r="A492" s="19" t="s">
        <v>1164</v>
      </c>
      <c r="B492" s="108" t="s">
        <v>982</v>
      </c>
      <c r="C492" s="109"/>
      <c r="D492" s="19" t="s">
        <v>786</v>
      </c>
      <c r="E492" s="19" t="s">
        <v>792</v>
      </c>
      <c r="F492" s="47" t="s">
        <v>1165</v>
      </c>
      <c r="G492" s="19"/>
      <c r="H492" s="44">
        <v>0</v>
      </c>
      <c r="I492" s="191">
        <v>0</v>
      </c>
      <c r="J492" s="111"/>
      <c r="K492" s="191">
        <v>0</v>
      </c>
      <c r="L492" s="111"/>
    </row>
    <row r="493" spans="1:12" ht="16.5" customHeight="1">
      <c r="A493" s="1" t="s">
        <v>1166</v>
      </c>
      <c r="B493" s="122" t="s">
        <v>982</v>
      </c>
      <c r="C493" s="123"/>
      <c r="D493" s="1" t="s">
        <v>786</v>
      </c>
      <c r="E493" s="1" t="s">
        <v>443</v>
      </c>
      <c r="F493" s="48" t="s">
        <v>1167</v>
      </c>
      <c r="G493" s="1"/>
      <c r="H493" s="42">
        <v>0</v>
      </c>
      <c r="I493" s="192">
        <v>0</v>
      </c>
      <c r="J493" s="125"/>
      <c r="K493" s="192">
        <v>0</v>
      </c>
      <c r="L493" s="125"/>
    </row>
    <row r="494" spans="1:12" ht="16.5" customHeight="1">
      <c r="A494" s="1"/>
      <c r="B494" s="122"/>
      <c r="C494" s="123"/>
      <c r="D494" s="1"/>
      <c r="E494" s="1"/>
      <c r="F494" s="48" t="s">
        <v>226</v>
      </c>
      <c r="G494" s="1" t="s">
        <v>225</v>
      </c>
      <c r="H494" s="42">
        <v>0</v>
      </c>
      <c r="I494" s="192">
        <v>0</v>
      </c>
      <c r="J494" s="125"/>
      <c r="K494" s="192">
        <v>0</v>
      </c>
      <c r="L494" s="125"/>
    </row>
    <row r="495" spans="1:12" ht="16.5" customHeight="1">
      <c r="A495" s="19" t="s">
        <v>1168</v>
      </c>
      <c r="B495" s="108" t="s">
        <v>982</v>
      </c>
      <c r="C495" s="109"/>
      <c r="D495" s="19" t="s">
        <v>787</v>
      </c>
      <c r="E495" s="19" t="s">
        <v>792</v>
      </c>
      <c r="F495" s="47" t="s">
        <v>1169</v>
      </c>
      <c r="G495" s="19"/>
      <c r="H495" s="44">
        <v>0</v>
      </c>
      <c r="I495" s="191">
        <v>0</v>
      </c>
      <c r="J495" s="111"/>
      <c r="K495" s="191">
        <v>0</v>
      </c>
      <c r="L495" s="111"/>
    </row>
    <row r="496" spans="1:12" ht="16.5" customHeight="1">
      <c r="A496" s="1" t="s">
        <v>1170</v>
      </c>
      <c r="B496" s="122" t="s">
        <v>982</v>
      </c>
      <c r="C496" s="123"/>
      <c r="D496" s="1" t="s">
        <v>787</v>
      </c>
      <c r="E496" s="1" t="s">
        <v>443</v>
      </c>
      <c r="F496" s="48" t="s">
        <v>1171</v>
      </c>
      <c r="G496" s="1"/>
      <c r="H496" s="42">
        <v>0</v>
      </c>
      <c r="I496" s="192">
        <v>0</v>
      </c>
      <c r="J496" s="125"/>
      <c r="K496" s="192">
        <v>0</v>
      </c>
      <c r="L496" s="125"/>
    </row>
    <row r="497" spans="1:12" ht="54" customHeight="1">
      <c r="A497" s="49" t="s">
        <v>1172</v>
      </c>
      <c r="B497" s="187" t="s">
        <v>1173</v>
      </c>
      <c r="C497" s="188"/>
      <c r="D497" s="49" t="s">
        <v>792</v>
      </c>
      <c r="E497" s="49" t="s">
        <v>792</v>
      </c>
      <c r="F497" s="50" t="s">
        <v>1174</v>
      </c>
      <c r="G497" s="49"/>
      <c r="H497" s="51">
        <f>I497+K497</f>
        <v>12500</v>
      </c>
      <c r="I497" s="189">
        <f>I498+I501+I503+I507+I514+I516+I518+I524+I526</f>
        <v>12500</v>
      </c>
      <c r="J497" s="190"/>
      <c r="K497" s="189">
        <f>K498+K501+K503+K507+K514+K516+K518+K524+K526</f>
        <v>0</v>
      </c>
      <c r="L497" s="190"/>
    </row>
    <row r="498" spans="1:12" ht="16.5" customHeight="1">
      <c r="A498" s="19" t="s">
        <v>1175</v>
      </c>
      <c r="B498" s="108" t="s">
        <v>1173</v>
      </c>
      <c r="C498" s="109"/>
      <c r="D498" s="19" t="s">
        <v>443</v>
      </c>
      <c r="E498" s="19" t="s">
        <v>792</v>
      </c>
      <c r="F498" s="47" t="s">
        <v>1176</v>
      </c>
      <c r="G498" s="19"/>
      <c r="H498" s="44">
        <v>0</v>
      </c>
      <c r="I498" s="191">
        <v>0</v>
      </c>
      <c r="J498" s="111"/>
      <c r="K498" s="191">
        <v>0</v>
      </c>
      <c r="L498" s="111"/>
    </row>
    <row r="499" spans="1:12" ht="16.5" customHeight="1">
      <c r="A499" s="1" t="s">
        <v>1177</v>
      </c>
      <c r="B499" s="122" t="s">
        <v>1173</v>
      </c>
      <c r="C499" s="123"/>
      <c r="D499" s="1" t="s">
        <v>443</v>
      </c>
      <c r="E499" s="1" t="s">
        <v>443</v>
      </c>
      <c r="F499" s="48" t="s">
        <v>1178</v>
      </c>
      <c r="G499" s="1"/>
      <c r="H499" s="42">
        <v>0</v>
      </c>
      <c r="I499" s="192">
        <v>0</v>
      </c>
      <c r="J499" s="125"/>
      <c r="K499" s="192">
        <v>0</v>
      </c>
      <c r="L499" s="125"/>
    </row>
    <row r="500" spans="1:12" ht="16.5" customHeight="1">
      <c r="A500" s="1" t="s">
        <v>1179</v>
      </c>
      <c r="B500" s="122" t="s">
        <v>1173</v>
      </c>
      <c r="C500" s="123"/>
      <c r="D500" s="1" t="s">
        <v>443</v>
      </c>
      <c r="E500" s="1" t="s">
        <v>444</v>
      </c>
      <c r="F500" s="48" t="s">
        <v>1180</v>
      </c>
      <c r="G500" s="1"/>
      <c r="H500" s="42">
        <v>0</v>
      </c>
      <c r="I500" s="192">
        <v>0</v>
      </c>
      <c r="J500" s="125"/>
      <c r="K500" s="192">
        <v>0</v>
      </c>
      <c r="L500" s="125"/>
    </row>
    <row r="501" spans="1:12" ht="16.5" customHeight="1">
      <c r="A501" s="19" t="s">
        <v>1181</v>
      </c>
      <c r="B501" s="108" t="s">
        <v>1173</v>
      </c>
      <c r="C501" s="109"/>
      <c r="D501" s="19" t="s">
        <v>444</v>
      </c>
      <c r="E501" s="19" t="s">
        <v>792</v>
      </c>
      <c r="F501" s="47" t="s">
        <v>1182</v>
      </c>
      <c r="G501" s="19"/>
      <c r="H501" s="44">
        <v>0</v>
      </c>
      <c r="I501" s="191">
        <v>0</v>
      </c>
      <c r="J501" s="111"/>
      <c r="K501" s="191">
        <v>0</v>
      </c>
      <c r="L501" s="111"/>
    </row>
    <row r="502" spans="1:12" ht="16.5" customHeight="1">
      <c r="A502" s="1" t="s">
        <v>1183</v>
      </c>
      <c r="B502" s="122" t="s">
        <v>1173</v>
      </c>
      <c r="C502" s="123"/>
      <c r="D502" s="1" t="s">
        <v>444</v>
      </c>
      <c r="E502" s="1" t="s">
        <v>443</v>
      </c>
      <c r="F502" s="48" t="s">
        <v>1184</v>
      </c>
      <c r="G502" s="1"/>
      <c r="H502" s="42">
        <v>0</v>
      </c>
      <c r="I502" s="192">
        <v>0</v>
      </c>
      <c r="J502" s="125"/>
      <c r="K502" s="192">
        <v>0</v>
      </c>
      <c r="L502" s="125"/>
    </row>
    <row r="503" spans="1:12" ht="16.5" customHeight="1">
      <c r="A503" s="19" t="s">
        <v>1185</v>
      </c>
      <c r="B503" s="108" t="s">
        <v>1173</v>
      </c>
      <c r="C503" s="109"/>
      <c r="D503" s="19" t="s">
        <v>445</v>
      </c>
      <c r="E503" s="19" t="s">
        <v>792</v>
      </c>
      <c r="F503" s="47" t="s">
        <v>1186</v>
      </c>
      <c r="G503" s="19"/>
      <c r="H503" s="44">
        <f>H504</f>
        <v>2200</v>
      </c>
      <c r="I503" s="191">
        <f>I504</f>
        <v>2200</v>
      </c>
      <c r="J503" s="111"/>
      <c r="K503" s="191">
        <v>0</v>
      </c>
      <c r="L503" s="111"/>
    </row>
    <row r="504" spans="1:12" ht="16.5" customHeight="1">
      <c r="A504" s="1" t="s">
        <v>1187</v>
      </c>
      <c r="B504" s="122" t="s">
        <v>1173</v>
      </c>
      <c r="C504" s="123"/>
      <c r="D504" s="1" t="s">
        <v>445</v>
      </c>
      <c r="E504" s="1" t="s">
        <v>443</v>
      </c>
      <c r="F504" s="48" t="s">
        <v>1188</v>
      </c>
      <c r="G504" s="1"/>
      <c r="H504" s="42">
        <f>I504</f>
        <v>2200</v>
      </c>
      <c r="I504" s="192">
        <f>I505+I506</f>
        <v>2200</v>
      </c>
      <c r="J504" s="125"/>
      <c r="K504" s="192">
        <v>0</v>
      </c>
      <c r="L504" s="125"/>
    </row>
    <row r="505" spans="1:12" ht="16.5" customHeight="1">
      <c r="A505" s="1"/>
      <c r="B505" s="122"/>
      <c r="C505" s="123"/>
      <c r="D505" s="1"/>
      <c r="E505" s="1"/>
      <c r="F505" s="48" t="s">
        <v>133</v>
      </c>
      <c r="G505" s="1" t="s">
        <v>134</v>
      </c>
      <c r="H505" s="42">
        <v>0</v>
      </c>
      <c r="I505" s="192">
        <v>0</v>
      </c>
      <c r="J505" s="125"/>
      <c r="K505" s="192">
        <v>0</v>
      </c>
      <c r="L505" s="125"/>
    </row>
    <row r="506" spans="1:12" ht="16.5" customHeight="1">
      <c r="A506" s="1"/>
      <c r="B506" s="122"/>
      <c r="C506" s="123"/>
      <c r="D506" s="1"/>
      <c r="E506" s="1"/>
      <c r="F506" s="48" t="s">
        <v>136</v>
      </c>
      <c r="G506" s="1" t="s">
        <v>137</v>
      </c>
      <c r="H506" s="42">
        <v>2200</v>
      </c>
      <c r="I506" s="192">
        <v>2200</v>
      </c>
      <c r="J506" s="125"/>
      <c r="K506" s="192">
        <v>0</v>
      </c>
      <c r="L506" s="125"/>
    </row>
    <row r="507" spans="1:12" ht="16.5" customHeight="1">
      <c r="A507" s="19" t="s">
        <v>1189</v>
      </c>
      <c r="B507" s="108" t="s">
        <v>1173</v>
      </c>
      <c r="C507" s="109"/>
      <c r="D507" s="19" t="s">
        <v>446</v>
      </c>
      <c r="E507" s="19" t="s">
        <v>792</v>
      </c>
      <c r="F507" s="47" t="s">
        <v>1190</v>
      </c>
      <c r="G507" s="19"/>
      <c r="H507" s="44">
        <f>H508</f>
        <v>1500</v>
      </c>
      <c r="I507" s="191">
        <f>I508</f>
        <v>1500</v>
      </c>
      <c r="J507" s="111"/>
      <c r="K507" s="191">
        <v>0</v>
      </c>
      <c r="L507" s="111"/>
    </row>
    <row r="508" spans="1:12" ht="16.5" customHeight="1">
      <c r="A508" s="1" t="s">
        <v>1191</v>
      </c>
      <c r="B508" s="122" t="s">
        <v>1173</v>
      </c>
      <c r="C508" s="123"/>
      <c r="D508" s="1" t="s">
        <v>446</v>
      </c>
      <c r="E508" s="1" t="s">
        <v>443</v>
      </c>
      <c r="F508" s="48" t="s">
        <v>1192</v>
      </c>
      <c r="G508" s="1"/>
      <c r="H508" s="42">
        <f aca="true" t="shared" si="11" ref="H508:H513">I508</f>
        <v>1500</v>
      </c>
      <c r="I508" s="192">
        <f>SUM(I509:J513)</f>
        <v>1500</v>
      </c>
      <c r="J508" s="125"/>
      <c r="K508" s="192">
        <v>0</v>
      </c>
      <c r="L508" s="125"/>
    </row>
    <row r="509" spans="1:12" ht="16.5" customHeight="1">
      <c r="A509" s="1"/>
      <c r="B509" s="122"/>
      <c r="C509" s="123"/>
      <c r="D509" s="1"/>
      <c r="E509" s="1"/>
      <c r="F509" s="48" t="s">
        <v>1234</v>
      </c>
      <c r="G509" s="1" t="s">
        <v>1233</v>
      </c>
      <c r="H509" s="42">
        <f t="shared" si="11"/>
        <v>0</v>
      </c>
      <c r="I509" s="192">
        <v>0</v>
      </c>
      <c r="J509" s="125"/>
      <c r="K509" s="192">
        <v>0</v>
      </c>
      <c r="L509" s="125"/>
    </row>
    <row r="510" spans="1:12" ht="16.5" customHeight="1">
      <c r="A510" s="1"/>
      <c r="B510" s="122"/>
      <c r="C510" s="123"/>
      <c r="D510" s="1"/>
      <c r="E510" s="1"/>
      <c r="F510" s="48" t="s">
        <v>1238</v>
      </c>
      <c r="G510" s="1" t="s">
        <v>1239</v>
      </c>
      <c r="H510" s="42">
        <f t="shared" si="11"/>
        <v>0</v>
      </c>
      <c r="I510" s="192">
        <v>0</v>
      </c>
      <c r="J510" s="125"/>
      <c r="K510" s="192">
        <v>0</v>
      </c>
      <c r="L510" s="125"/>
    </row>
    <row r="511" spans="1:12" ht="16.5" customHeight="1">
      <c r="A511" s="1"/>
      <c r="B511" s="122"/>
      <c r="C511" s="123"/>
      <c r="D511" s="1"/>
      <c r="E511" s="1"/>
      <c r="F511" s="48" t="s">
        <v>1313</v>
      </c>
      <c r="G511" s="1" t="s">
        <v>1312</v>
      </c>
      <c r="H511" s="42">
        <f t="shared" si="11"/>
        <v>0</v>
      </c>
      <c r="I511" s="192">
        <v>0</v>
      </c>
      <c r="J511" s="125"/>
      <c r="K511" s="192">
        <v>0</v>
      </c>
      <c r="L511" s="125"/>
    </row>
    <row r="512" spans="1:12" ht="16.5" customHeight="1">
      <c r="A512" s="1"/>
      <c r="B512" s="122"/>
      <c r="C512" s="123"/>
      <c r="D512" s="1"/>
      <c r="E512" s="1"/>
      <c r="F512" s="48" t="s">
        <v>16</v>
      </c>
      <c r="G512" s="1" t="s">
        <v>17</v>
      </c>
      <c r="H512" s="42">
        <f t="shared" si="11"/>
        <v>0</v>
      </c>
      <c r="I512" s="192">
        <v>0</v>
      </c>
      <c r="J512" s="125"/>
      <c r="K512" s="192">
        <v>0</v>
      </c>
      <c r="L512" s="125"/>
    </row>
    <row r="513" spans="1:12" ht="16.5" customHeight="1">
      <c r="A513" s="1"/>
      <c r="B513" s="122"/>
      <c r="C513" s="123"/>
      <c r="D513" s="1"/>
      <c r="E513" s="1"/>
      <c r="F513" s="48" t="s">
        <v>136</v>
      </c>
      <c r="G513" s="1" t="s">
        <v>137</v>
      </c>
      <c r="H513" s="42">
        <f t="shared" si="11"/>
        <v>1500</v>
      </c>
      <c r="I513" s="192">
        <v>1500</v>
      </c>
      <c r="J513" s="125"/>
      <c r="K513" s="192">
        <v>0</v>
      </c>
      <c r="L513" s="125"/>
    </row>
    <row r="514" spans="1:12" ht="16.5" customHeight="1">
      <c r="A514" s="19" t="s">
        <v>1193</v>
      </c>
      <c r="B514" s="108" t="s">
        <v>1173</v>
      </c>
      <c r="C514" s="109"/>
      <c r="D514" s="19" t="s">
        <v>447</v>
      </c>
      <c r="E514" s="19" t="s">
        <v>792</v>
      </c>
      <c r="F514" s="47" t="s">
        <v>1194</v>
      </c>
      <c r="G514" s="19"/>
      <c r="H514" s="44">
        <v>0</v>
      </c>
      <c r="I514" s="191">
        <v>0</v>
      </c>
      <c r="J514" s="111"/>
      <c r="K514" s="191">
        <v>0</v>
      </c>
      <c r="L514" s="111"/>
    </row>
    <row r="515" spans="1:12" ht="16.5" customHeight="1">
      <c r="A515" s="1" t="s">
        <v>1195</v>
      </c>
      <c r="B515" s="122" t="s">
        <v>1173</v>
      </c>
      <c r="C515" s="123"/>
      <c r="D515" s="1" t="s">
        <v>447</v>
      </c>
      <c r="E515" s="1" t="s">
        <v>443</v>
      </c>
      <c r="F515" s="48" t="s">
        <v>1196</v>
      </c>
      <c r="G515" s="1"/>
      <c r="H515" s="42">
        <v>0</v>
      </c>
      <c r="I515" s="192">
        <v>0</v>
      </c>
      <c r="J515" s="125"/>
      <c r="K515" s="192">
        <v>0</v>
      </c>
      <c r="L515" s="125"/>
    </row>
    <row r="516" spans="1:12" ht="18" customHeight="1">
      <c r="A516" s="19" t="s">
        <v>1197</v>
      </c>
      <c r="B516" s="108" t="s">
        <v>1173</v>
      </c>
      <c r="C516" s="109"/>
      <c r="D516" s="19" t="s">
        <v>448</v>
      </c>
      <c r="E516" s="19" t="s">
        <v>792</v>
      </c>
      <c r="F516" s="47" t="s">
        <v>1198</v>
      </c>
      <c r="G516" s="19"/>
      <c r="H516" s="44">
        <v>0</v>
      </c>
      <c r="I516" s="191">
        <v>0</v>
      </c>
      <c r="J516" s="111"/>
      <c r="K516" s="191">
        <v>0</v>
      </c>
      <c r="L516" s="111"/>
    </row>
    <row r="517" spans="1:12" ht="16.5" customHeight="1">
      <c r="A517" s="1" t="s">
        <v>1199</v>
      </c>
      <c r="B517" s="122" t="s">
        <v>1173</v>
      </c>
      <c r="C517" s="123"/>
      <c r="D517" s="1" t="s">
        <v>448</v>
      </c>
      <c r="E517" s="1" t="s">
        <v>443</v>
      </c>
      <c r="F517" s="48" t="s">
        <v>1200</v>
      </c>
      <c r="G517" s="1"/>
      <c r="H517" s="42">
        <v>0</v>
      </c>
      <c r="I517" s="192">
        <v>0</v>
      </c>
      <c r="J517" s="125"/>
      <c r="K517" s="192">
        <v>0</v>
      </c>
      <c r="L517" s="125"/>
    </row>
    <row r="518" spans="1:12" ht="16.5" customHeight="1">
      <c r="A518" s="19" t="s">
        <v>1201</v>
      </c>
      <c r="B518" s="108" t="s">
        <v>1173</v>
      </c>
      <c r="C518" s="109"/>
      <c r="D518" s="19" t="s">
        <v>786</v>
      </c>
      <c r="E518" s="19" t="s">
        <v>792</v>
      </c>
      <c r="F518" s="47" t="s">
        <v>1202</v>
      </c>
      <c r="G518" s="19"/>
      <c r="H518" s="44">
        <f>H519</f>
        <v>8800</v>
      </c>
      <c r="I518" s="191">
        <f>I519</f>
        <v>8800</v>
      </c>
      <c r="J518" s="111"/>
      <c r="K518" s="191">
        <v>0</v>
      </c>
      <c r="L518" s="111"/>
    </row>
    <row r="519" spans="1:12" ht="16.5" customHeight="1">
      <c r="A519" s="1" t="s">
        <v>1203</v>
      </c>
      <c r="B519" s="122" t="s">
        <v>1173</v>
      </c>
      <c r="C519" s="123"/>
      <c r="D519" s="1" t="s">
        <v>786</v>
      </c>
      <c r="E519" s="1" t="s">
        <v>443</v>
      </c>
      <c r="F519" s="48" t="s">
        <v>1204</v>
      </c>
      <c r="G519" s="1"/>
      <c r="H519" s="42">
        <f>I519</f>
        <v>8800</v>
      </c>
      <c r="I519" s="192">
        <f>SUM(I520:J523)</f>
        <v>8800</v>
      </c>
      <c r="J519" s="125"/>
      <c r="K519" s="192">
        <v>0</v>
      </c>
      <c r="L519" s="125"/>
    </row>
    <row r="520" spans="1:12" ht="16.5" customHeight="1">
      <c r="A520" s="1"/>
      <c r="B520" s="122"/>
      <c r="C520" s="123"/>
      <c r="D520" s="1"/>
      <c r="E520" s="1"/>
      <c r="F520" s="48" t="s">
        <v>127</v>
      </c>
      <c r="G520" s="1" t="s">
        <v>128</v>
      </c>
      <c r="H520" s="42">
        <f>I520</f>
        <v>1800</v>
      </c>
      <c r="I520" s="192">
        <v>1800</v>
      </c>
      <c r="J520" s="125"/>
      <c r="K520" s="192">
        <v>0</v>
      </c>
      <c r="L520" s="125"/>
    </row>
    <row r="521" spans="1:12" ht="16.5" customHeight="1">
      <c r="A521" s="1"/>
      <c r="B521" s="122"/>
      <c r="C521" s="123"/>
      <c r="D521" s="1"/>
      <c r="E521" s="1"/>
      <c r="F521" s="48" t="s">
        <v>130</v>
      </c>
      <c r="G521" s="1" t="s">
        <v>131</v>
      </c>
      <c r="H521" s="42">
        <f>I521</f>
        <v>500</v>
      </c>
      <c r="I521" s="192">
        <v>500</v>
      </c>
      <c r="J521" s="125"/>
      <c r="K521" s="192">
        <v>0</v>
      </c>
      <c r="L521" s="125"/>
    </row>
    <row r="522" spans="1:12" ht="16.5" customHeight="1">
      <c r="A522" s="1"/>
      <c r="B522" s="122"/>
      <c r="C522" s="123"/>
      <c r="D522" s="1"/>
      <c r="E522" s="1"/>
      <c r="F522" s="48" t="s">
        <v>133</v>
      </c>
      <c r="G522" s="1" t="s">
        <v>134</v>
      </c>
      <c r="H522" s="42">
        <f>I522</f>
        <v>0</v>
      </c>
      <c r="I522" s="192">
        <v>0</v>
      </c>
      <c r="J522" s="125"/>
      <c r="K522" s="192">
        <v>0</v>
      </c>
      <c r="L522" s="125"/>
    </row>
    <row r="523" spans="1:12" ht="16.5" customHeight="1">
      <c r="A523" s="1"/>
      <c r="B523" s="122"/>
      <c r="C523" s="123"/>
      <c r="D523" s="1"/>
      <c r="E523" s="1"/>
      <c r="F523" s="48" t="s">
        <v>136</v>
      </c>
      <c r="G523" s="1" t="s">
        <v>137</v>
      </c>
      <c r="H523" s="42">
        <f>I523</f>
        <v>6500</v>
      </c>
      <c r="I523" s="192">
        <v>6500</v>
      </c>
      <c r="J523" s="125"/>
      <c r="K523" s="192">
        <v>0</v>
      </c>
      <c r="L523" s="125"/>
    </row>
    <row r="524" spans="1:12" ht="16.5" customHeight="1">
      <c r="A524" s="19" t="s">
        <v>1205</v>
      </c>
      <c r="B524" s="108" t="s">
        <v>1173</v>
      </c>
      <c r="C524" s="109"/>
      <c r="D524" s="19" t="s">
        <v>787</v>
      </c>
      <c r="E524" s="19" t="s">
        <v>792</v>
      </c>
      <c r="F524" s="47" t="s">
        <v>1206</v>
      </c>
      <c r="G524" s="19"/>
      <c r="H524" s="44">
        <v>0</v>
      </c>
      <c r="I524" s="191">
        <v>0</v>
      </c>
      <c r="J524" s="111"/>
      <c r="K524" s="191">
        <v>0</v>
      </c>
      <c r="L524" s="111"/>
    </row>
    <row r="525" spans="1:12" ht="16.5" customHeight="1">
      <c r="A525" s="1" t="s">
        <v>1207</v>
      </c>
      <c r="B525" s="122" t="s">
        <v>1173</v>
      </c>
      <c r="C525" s="123"/>
      <c r="D525" s="1" t="s">
        <v>787</v>
      </c>
      <c r="E525" s="1" t="s">
        <v>443</v>
      </c>
      <c r="F525" s="48" t="s">
        <v>1208</v>
      </c>
      <c r="G525" s="1"/>
      <c r="H525" s="42">
        <v>0</v>
      </c>
      <c r="I525" s="192">
        <v>0</v>
      </c>
      <c r="J525" s="125"/>
      <c r="K525" s="192">
        <v>0</v>
      </c>
      <c r="L525" s="125"/>
    </row>
    <row r="526" spans="1:12" ht="16.5" customHeight="1">
      <c r="A526" s="19" t="s">
        <v>1209</v>
      </c>
      <c r="B526" s="108" t="s">
        <v>1173</v>
      </c>
      <c r="C526" s="109"/>
      <c r="D526" s="19" t="s">
        <v>982</v>
      </c>
      <c r="E526" s="19" t="s">
        <v>792</v>
      </c>
      <c r="F526" s="47" t="s">
        <v>1210</v>
      </c>
      <c r="G526" s="19"/>
      <c r="H526" s="44">
        <v>0</v>
      </c>
      <c r="I526" s="191">
        <v>0</v>
      </c>
      <c r="J526" s="111"/>
      <c r="K526" s="191">
        <v>0</v>
      </c>
      <c r="L526" s="111"/>
    </row>
    <row r="527" spans="1:12" ht="16.5" customHeight="1">
      <c r="A527" s="1" t="s">
        <v>1211</v>
      </c>
      <c r="B527" s="122" t="s">
        <v>1173</v>
      </c>
      <c r="C527" s="123"/>
      <c r="D527" s="1" t="s">
        <v>982</v>
      </c>
      <c r="E527" s="1" t="s">
        <v>443</v>
      </c>
      <c r="F527" s="48" t="s">
        <v>1212</v>
      </c>
      <c r="G527" s="1"/>
      <c r="H527" s="42">
        <v>0</v>
      </c>
      <c r="I527" s="192">
        <v>0</v>
      </c>
      <c r="J527" s="125"/>
      <c r="K527" s="192">
        <v>0</v>
      </c>
      <c r="L527" s="125"/>
    </row>
    <row r="528" spans="1:12" ht="16.5" customHeight="1">
      <c r="A528" s="1"/>
      <c r="B528" s="122"/>
      <c r="C528" s="123"/>
      <c r="D528" s="1"/>
      <c r="E528" s="1"/>
      <c r="F528" s="48" t="s">
        <v>1234</v>
      </c>
      <c r="G528" s="1" t="s">
        <v>1233</v>
      </c>
      <c r="H528" s="42">
        <v>0</v>
      </c>
      <c r="I528" s="192">
        <v>0</v>
      </c>
      <c r="J528" s="125"/>
      <c r="K528" s="192">
        <v>0</v>
      </c>
      <c r="L528" s="125"/>
    </row>
    <row r="529" spans="1:12" ht="16.5" customHeight="1">
      <c r="A529" s="1"/>
      <c r="B529" s="122"/>
      <c r="C529" s="123"/>
      <c r="D529" s="1"/>
      <c r="E529" s="1"/>
      <c r="F529" s="48" t="s">
        <v>1247</v>
      </c>
      <c r="G529" s="1" t="s">
        <v>1246</v>
      </c>
      <c r="H529" s="42">
        <v>0</v>
      </c>
      <c r="I529" s="192">
        <v>0</v>
      </c>
      <c r="J529" s="125"/>
      <c r="K529" s="192">
        <v>0</v>
      </c>
      <c r="L529" s="125"/>
    </row>
    <row r="530" spans="1:12" ht="16.5" customHeight="1">
      <c r="A530" s="1"/>
      <c r="B530" s="122"/>
      <c r="C530" s="123"/>
      <c r="D530" s="1"/>
      <c r="E530" s="1"/>
      <c r="F530" s="48" t="s">
        <v>1255</v>
      </c>
      <c r="G530" s="1" t="s">
        <v>1254</v>
      </c>
      <c r="H530" s="42">
        <v>0</v>
      </c>
      <c r="I530" s="192">
        <v>0</v>
      </c>
      <c r="J530" s="125"/>
      <c r="K530" s="192">
        <v>0</v>
      </c>
      <c r="L530" s="125"/>
    </row>
    <row r="531" spans="1:12" ht="16.5" customHeight="1">
      <c r="A531" s="1"/>
      <c r="B531" s="122"/>
      <c r="C531" s="123"/>
      <c r="D531" s="1"/>
      <c r="E531" s="1"/>
      <c r="F531" s="48" t="s">
        <v>1259</v>
      </c>
      <c r="G531" s="1" t="s">
        <v>1258</v>
      </c>
      <c r="H531" s="42">
        <v>0</v>
      </c>
      <c r="I531" s="192">
        <v>0</v>
      </c>
      <c r="J531" s="125"/>
      <c r="K531" s="192">
        <v>0</v>
      </c>
      <c r="L531" s="125"/>
    </row>
    <row r="532" spans="1:12" ht="16.5" customHeight="1">
      <c r="A532" s="1"/>
      <c r="B532" s="122"/>
      <c r="C532" s="123"/>
      <c r="D532" s="1"/>
      <c r="E532" s="1"/>
      <c r="F532" s="48" t="s">
        <v>1269</v>
      </c>
      <c r="G532" s="1" t="s">
        <v>1268</v>
      </c>
      <c r="H532" s="42">
        <v>0</v>
      </c>
      <c r="I532" s="192">
        <v>0</v>
      </c>
      <c r="J532" s="125"/>
      <c r="K532" s="192">
        <v>0</v>
      </c>
      <c r="L532" s="125"/>
    </row>
    <row r="533" spans="1:12" ht="16.5" customHeight="1">
      <c r="A533" s="1"/>
      <c r="B533" s="122"/>
      <c r="C533" s="123"/>
      <c r="D533" s="1"/>
      <c r="E533" s="1"/>
      <c r="F533" s="48" t="s">
        <v>1297</v>
      </c>
      <c r="G533" s="1" t="s">
        <v>1296</v>
      </c>
      <c r="H533" s="42">
        <v>0</v>
      </c>
      <c r="I533" s="192">
        <v>0</v>
      </c>
      <c r="J533" s="125"/>
      <c r="K533" s="192">
        <v>0</v>
      </c>
      <c r="L533" s="125"/>
    </row>
    <row r="534" spans="1:12" ht="16.5" customHeight="1">
      <c r="A534" s="1"/>
      <c r="B534" s="122"/>
      <c r="C534" s="123"/>
      <c r="D534" s="1"/>
      <c r="E534" s="1"/>
      <c r="F534" s="48" t="s">
        <v>1307</v>
      </c>
      <c r="G534" s="1" t="s">
        <v>1306</v>
      </c>
      <c r="H534" s="42">
        <v>0</v>
      </c>
      <c r="I534" s="192">
        <v>0</v>
      </c>
      <c r="J534" s="125"/>
      <c r="K534" s="192">
        <v>0</v>
      </c>
      <c r="L534" s="125"/>
    </row>
    <row r="535" spans="1:12" ht="16.5" customHeight="1">
      <c r="A535" s="1"/>
      <c r="B535" s="122"/>
      <c r="C535" s="123"/>
      <c r="D535" s="1"/>
      <c r="E535" s="1"/>
      <c r="F535" s="48" t="s">
        <v>14</v>
      </c>
      <c r="G535" s="1" t="s">
        <v>13</v>
      </c>
      <c r="H535" s="42">
        <v>0</v>
      </c>
      <c r="I535" s="192">
        <v>0</v>
      </c>
      <c r="J535" s="125"/>
      <c r="K535" s="192">
        <v>0</v>
      </c>
      <c r="L535" s="125"/>
    </row>
    <row r="536" spans="1:12" ht="16.5" customHeight="1">
      <c r="A536" s="1"/>
      <c r="B536" s="122"/>
      <c r="C536" s="123"/>
      <c r="D536" s="1"/>
      <c r="E536" s="1"/>
      <c r="F536" s="48" t="s">
        <v>16</v>
      </c>
      <c r="G536" s="1" t="s">
        <v>17</v>
      </c>
      <c r="H536" s="42">
        <v>0</v>
      </c>
      <c r="I536" s="192">
        <v>0</v>
      </c>
      <c r="J536" s="125"/>
      <c r="K536" s="192">
        <v>0</v>
      </c>
      <c r="L536" s="125"/>
    </row>
    <row r="537" spans="1:12" ht="16.5" customHeight="1">
      <c r="A537" s="1"/>
      <c r="B537" s="122"/>
      <c r="C537" s="123"/>
      <c r="D537" s="1"/>
      <c r="E537" s="1"/>
      <c r="F537" s="48" t="s">
        <v>213</v>
      </c>
      <c r="G537" s="1" t="s">
        <v>212</v>
      </c>
      <c r="H537" s="42">
        <v>0</v>
      </c>
      <c r="I537" s="192">
        <v>0</v>
      </c>
      <c r="J537" s="125"/>
      <c r="K537" s="192">
        <v>0</v>
      </c>
      <c r="L537" s="125"/>
    </row>
    <row r="538" spans="1:12" ht="16.5" customHeight="1">
      <c r="A538" s="1" t="s">
        <v>1213</v>
      </c>
      <c r="B538" s="122" t="s">
        <v>1173</v>
      </c>
      <c r="C538" s="123"/>
      <c r="D538" s="1" t="s">
        <v>982</v>
      </c>
      <c r="E538" s="1" t="s">
        <v>444</v>
      </c>
      <c r="F538" s="48" t="s">
        <v>1214</v>
      </c>
      <c r="G538" s="1"/>
      <c r="H538" s="42">
        <v>0</v>
      </c>
      <c r="I538" s="192">
        <v>0</v>
      </c>
      <c r="J538" s="125"/>
      <c r="K538" s="192">
        <v>0</v>
      </c>
      <c r="L538" s="125"/>
    </row>
    <row r="539" spans="1:12" ht="26.25" customHeight="1">
      <c r="A539" s="49" t="s">
        <v>1215</v>
      </c>
      <c r="B539" s="187" t="s">
        <v>1216</v>
      </c>
      <c r="C539" s="188"/>
      <c r="D539" s="49" t="s">
        <v>792</v>
      </c>
      <c r="E539" s="49" t="s">
        <v>792</v>
      </c>
      <c r="F539" s="50" t="s">
        <v>1217</v>
      </c>
      <c r="G539" s="49"/>
      <c r="H539" s="51">
        <f>H540</f>
        <v>30339.192</v>
      </c>
      <c r="I539" s="189">
        <v>30339.192</v>
      </c>
      <c r="J539" s="190"/>
      <c r="K539" s="189">
        <v>0</v>
      </c>
      <c r="L539" s="190"/>
    </row>
    <row r="540" spans="1:12" ht="16.5" customHeight="1">
      <c r="A540" s="19" t="s">
        <v>1218</v>
      </c>
      <c r="B540" s="108" t="s">
        <v>1216</v>
      </c>
      <c r="C540" s="109"/>
      <c r="D540" s="19" t="s">
        <v>443</v>
      </c>
      <c r="E540" s="19" t="s">
        <v>792</v>
      </c>
      <c r="F540" s="47" t="s">
        <v>1219</v>
      </c>
      <c r="G540" s="19"/>
      <c r="H540" s="44">
        <f>I540+K540</f>
        <v>30339.192</v>
      </c>
      <c r="I540" s="191">
        <f>I541</f>
        <v>30339.192</v>
      </c>
      <c r="J540" s="111"/>
      <c r="K540" s="191">
        <f>K541</f>
        <v>0</v>
      </c>
      <c r="L540" s="111"/>
    </row>
    <row r="541" spans="1:12" ht="16.5" customHeight="1">
      <c r="A541" s="1" t="s">
        <v>1220</v>
      </c>
      <c r="B541" s="122" t="s">
        <v>1216</v>
      </c>
      <c r="C541" s="123"/>
      <c r="D541" s="1" t="s">
        <v>443</v>
      </c>
      <c r="E541" s="1" t="s">
        <v>444</v>
      </c>
      <c r="F541" s="48" t="s">
        <v>1221</v>
      </c>
      <c r="G541" s="1"/>
      <c r="H541" s="42">
        <f>H542</f>
        <v>30339.192</v>
      </c>
      <c r="I541" s="192">
        <f>I542</f>
        <v>30339.192</v>
      </c>
      <c r="J541" s="125"/>
      <c r="K541" s="192">
        <f>K542+K543</f>
        <v>0</v>
      </c>
      <c r="L541" s="125"/>
    </row>
    <row r="542" spans="1:12" ht="16.5" customHeight="1">
      <c r="A542" s="1"/>
      <c r="B542" s="122"/>
      <c r="C542" s="123"/>
      <c r="D542" s="1"/>
      <c r="E542" s="1"/>
      <c r="F542" s="48" t="s">
        <v>190</v>
      </c>
      <c r="G542" s="1" t="s">
        <v>191</v>
      </c>
      <c r="H542" s="42">
        <v>30339.192</v>
      </c>
      <c r="I542" s="192">
        <v>30339.192</v>
      </c>
      <c r="J542" s="125"/>
      <c r="K542" s="192">
        <v>0</v>
      </c>
      <c r="L542" s="125"/>
    </row>
    <row r="543" spans="1:12" ht="16.5" customHeight="1">
      <c r="A543" s="1"/>
      <c r="B543" s="122"/>
      <c r="C543" s="123"/>
      <c r="D543" s="1"/>
      <c r="E543" s="1"/>
      <c r="F543" s="48" t="s">
        <v>193</v>
      </c>
      <c r="G543" s="1" t="s">
        <v>191</v>
      </c>
      <c r="H543" s="42">
        <v>0</v>
      </c>
      <c r="I543" s="192">
        <v>0</v>
      </c>
      <c r="J543" s="125"/>
      <c r="K543" s="192">
        <v>0</v>
      </c>
      <c r="L543" s="125"/>
    </row>
    <row r="544" ht="1.5" customHeight="1"/>
    <row r="545" spans="3:11" ht="3" customHeight="1">
      <c r="C545" s="148"/>
      <c r="D545" s="68"/>
      <c r="E545" s="68"/>
      <c r="F545" s="68"/>
      <c r="G545" s="68"/>
      <c r="H545" s="68"/>
      <c r="I545" s="68"/>
      <c r="J545" s="68"/>
      <c r="K545" s="68"/>
    </row>
  </sheetData>
  <sheetProtection/>
  <mergeCells count="1627">
    <mergeCell ref="C545:K545"/>
    <mergeCell ref="B542:C542"/>
    <mergeCell ref="I542:J542"/>
    <mergeCell ref="K542:L542"/>
    <mergeCell ref="B543:C543"/>
    <mergeCell ref="I543:J543"/>
    <mergeCell ref="K543:L543"/>
    <mergeCell ref="B540:C540"/>
    <mergeCell ref="I540:J540"/>
    <mergeCell ref="K540:L540"/>
    <mergeCell ref="B541:C541"/>
    <mergeCell ref="I541:J541"/>
    <mergeCell ref="K541:L541"/>
    <mergeCell ref="B538:C538"/>
    <mergeCell ref="I538:J538"/>
    <mergeCell ref="K538:L538"/>
    <mergeCell ref="B539:C539"/>
    <mergeCell ref="I539:J539"/>
    <mergeCell ref="K539:L539"/>
    <mergeCell ref="B536:C536"/>
    <mergeCell ref="I536:J536"/>
    <mergeCell ref="K536:L536"/>
    <mergeCell ref="B537:C537"/>
    <mergeCell ref="I537:J537"/>
    <mergeCell ref="K537:L537"/>
    <mergeCell ref="B534:C534"/>
    <mergeCell ref="I534:J534"/>
    <mergeCell ref="K534:L534"/>
    <mergeCell ref="B535:C535"/>
    <mergeCell ref="I535:J535"/>
    <mergeCell ref="K535:L535"/>
    <mergeCell ref="B532:C532"/>
    <mergeCell ref="I532:J532"/>
    <mergeCell ref="K532:L532"/>
    <mergeCell ref="B533:C533"/>
    <mergeCell ref="I533:J533"/>
    <mergeCell ref="K533:L533"/>
    <mergeCell ref="B530:C530"/>
    <mergeCell ref="I530:J530"/>
    <mergeCell ref="K530:L530"/>
    <mergeCell ref="B531:C531"/>
    <mergeCell ref="I531:J531"/>
    <mergeCell ref="K531:L531"/>
    <mergeCell ref="B528:C528"/>
    <mergeCell ref="I528:J528"/>
    <mergeCell ref="K528:L528"/>
    <mergeCell ref="B529:C529"/>
    <mergeCell ref="I529:J529"/>
    <mergeCell ref="K529:L529"/>
    <mergeCell ref="B526:C526"/>
    <mergeCell ref="I526:J526"/>
    <mergeCell ref="K526:L526"/>
    <mergeCell ref="B527:C527"/>
    <mergeCell ref="I527:J527"/>
    <mergeCell ref="K527:L527"/>
    <mergeCell ref="B524:C524"/>
    <mergeCell ref="I524:J524"/>
    <mergeCell ref="K524:L524"/>
    <mergeCell ref="B525:C525"/>
    <mergeCell ref="I525:J525"/>
    <mergeCell ref="K525:L525"/>
    <mergeCell ref="B522:C522"/>
    <mergeCell ref="I522:J522"/>
    <mergeCell ref="K522:L522"/>
    <mergeCell ref="B523:C523"/>
    <mergeCell ref="I523:J523"/>
    <mergeCell ref="K523:L523"/>
    <mergeCell ref="B520:C520"/>
    <mergeCell ref="I520:J520"/>
    <mergeCell ref="K520:L520"/>
    <mergeCell ref="B521:C521"/>
    <mergeCell ref="I521:J521"/>
    <mergeCell ref="K521:L521"/>
    <mergeCell ref="B518:C518"/>
    <mergeCell ref="I518:J518"/>
    <mergeCell ref="K518:L518"/>
    <mergeCell ref="B519:C519"/>
    <mergeCell ref="I519:J519"/>
    <mergeCell ref="K519:L519"/>
    <mergeCell ref="B516:C516"/>
    <mergeCell ref="I516:J516"/>
    <mergeCell ref="K516:L516"/>
    <mergeCell ref="B517:C517"/>
    <mergeCell ref="I517:J517"/>
    <mergeCell ref="K517:L517"/>
    <mergeCell ref="B514:C514"/>
    <mergeCell ref="I514:J514"/>
    <mergeCell ref="K514:L514"/>
    <mergeCell ref="B515:C515"/>
    <mergeCell ref="I515:J515"/>
    <mergeCell ref="K515:L515"/>
    <mergeCell ref="B512:C512"/>
    <mergeCell ref="I512:J512"/>
    <mergeCell ref="K512:L512"/>
    <mergeCell ref="B513:C513"/>
    <mergeCell ref="I513:J513"/>
    <mergeCell ref="K513:L513"/>
    <mergeCell ref="B510:C510"/>
    <mergeCell ref="I510:J510"/>
    <mergeCell ref="K510:L510"/>
    <mergeCell ref="B511:C511"/>
    <mergeCell ref="I511:J511"/>
    <mergeCell ref="K511:L511"/>
    <mergeCell ref="B508:C508"/>
    <mergeCell ref="I508:J508"/>
    <mergeCell ref="K508:L508"/>
    <mergeCell ref="B509:C509"/>
    <mergeCell ref="I509:J509"/>
    <mergeCell ref="K509:L509"/>
    <mergeCell ref="B506:C506"/>
    <mergeCell ref="I506:J506"/>
    <mergeCell ref="K506:L506"/>
    <mergeCell ref="B507:C507"/>
    <mergeCell ref="I507:J507"/>
    <mergeCell ref="K507:L507"/>
    <mergeCell ref="B504:C504"/>
    <mergeCell ref="I504:J504"/>
    <mergeCell ref="K504:L504"/>
    <mergeCell ref="B505:C505"/>
    <mergeCell ref="I505:J505"/>
    <mergeCell ref="K505:L505"/>
    <mergeCell ref="B502:C502"/>
    <mergeCell ref="I502:J502"/>
    <mergeCell ref="K502:L502"/>
    <mergeCell ref="B503:C503"/>
    <mergeCell ref="I503:J503"/>
    <mergeCell ref="K503:L503"/>
    <mergeCell ref="B500:C500"/>
    <mergeCell ref="I500:J500"/>
    <mergeCell ref="K500:L500"/>
    <mergeCell ref="B501:C501"/>
    <mergeCell ref="I501:J501"/>
    <mergeCell ref="K501:L501"/>
    <mergeCell ref="B498:C498"/>
    <mergeCell ref="I498:J498"/>
    <mergeCell ref="K498:L498"/>
    <mergeCell ref="B499:C499"/>
    <mergeCell ref="I499:J499"/>
    <mergeCell ref="K499:L499"/>
    <mergeCell ref="B496:C496"/>
    <mergeCell ref="I496:J496"/>
    <mergeCell ref="K496:L496"/>
    <mergeCell ref="B497:C497"/>
    <mergeCell ref="I497:J497"/>
    <mergeCell ref="K497:L497"/>
    <mergeCell ref="B494:C494"/>
    <mergeCell ref="I494:J494"/>
    <mergeCell ref="K494:L494"/>
    <mergeCell ref="B495:C495"/>
    <mergeCell ref="I495:J495"/>
    <mergeCell ref="K495:L495"/>
    <mergeCell ref="B492:C492"/>
    <mergeCell ref="I492:J492"/>
    <mergeCell ref="K492:L492"/>
    <mergeCell ref="B493:C493"/>
    <mergeCell ref="I493:J493"/>
    <mergeCell ref="K493:L493"/>
    <mergeCell ref="B490:C490"/>
    <mergeCell ref="I490:J490"/>
    <mergeCell ref="K490:L490"/>
    <mergeCell ref="B491:C491"/>
    <mergeCell ref="I491:J491"/>
    <mergeCell ref="K491:L491"/>
    <mergeCell ref="B488:C488"/>
    <mergeCell ref="I488:J488"/>
    <mergeCell ref="K488:L488"/>
    <mergeCell ref="B489:C489"/>
    <mergeCell ref="I489:J489"/>
    <mergeCell ref="K489:L489"/>
    <mergeCell ref="B486:C486"/>
    <mergeCell ref="I486:J486"/>
    <mergeCell ref="K486:L486"/>
    <mergeCell ref="B487:C487"/>
    <mergeCell ref="I487:J487"/>
    <mergeCell ref="K487:L487"/>
    <mergeCell ref="B484:C484"/>
    <mergeCell ref="I484:J484"/>
    <mergeCell ref="K484:L484"/>
    <mergeCell ref="B485:C485"/>
    <mergeCell ref="I485:J485"/>
    <mergeCell ref="K485:L485"/>
    <mergeCell ref="B482:C482"/>
    <mergeCell ref="I482:J482"/>
    <mergeCell ref="K482:L482"/>
    <mergeCell ref="B483:C483"/>
    <mergeCell ref="I483:J483"/>
    <mergeCell ref="K483:L483"/>
    <mergeCell ref="B480:C480"/>
    <mergeCell ref="I480:J480"/>
    <mergeCell ref="K480:L480"/>
    <mergeCell ref="B481:C481"/>
    <mergeCell ref="I481:J481"/>
    <mergeCell ref="K481:L481"/>
    <mergeCell ref="B478:C478"/>
    <mergeCell ref="I478:J478"/>
    <mergeCell ref="K478:L478"/>
    <mergeCell ref="B479:C479"/>
    <mergeCell ref="I479:J479"/>
    <mergeCell ref="K479:L479"/>
    <mergeCell ref="B476:C476"/>
    <mergeCell ref="I476:J476"/>
    <mergeCell ref="K476:L476"/>
    <mergeCell ref="B477:C477"/>
    <mergeCell ref="I477:J477"/>
    <mergeCell ref="K477:L477"/>
    <mergeCell ref="B474:C474"/>
    <mergeCell ref="I474:J474"/>
    <mergeCell ref="K474:L474"/>
    <mergeCell ref="B475:C475"/>
    <mergeCell ref="I475:J475"/>
    <mergeCell ref="K475:L475"/>
    <mergeCell ref="B472:C472"/>
    <mergeCell ref="I472:J472"/>
    <mergeCell ref="K472:L472"/>
    <mergeCell ref="B473:C473"/>
    <mergeCell ref="I473:J473"/>
    <mergeCell ref="K473:L473"/>
    <mergeCell ref="B470:C470"/>
    <mergeCell ref="I470:J470"/>
    <mergeCell ref="K470:L470"/>
    <mergeCell ref="B471:C471"/>
    <mergeCell ref="I471:J471"/>
    <mergeCell ref="K471:L471"/>
    <mergeCell ref="B468:C468"/>
    <mergeCell ref="I468:J468"/>
    <mergeCell ref="K468:L468"/>
    <mergeCell ref="B469:C469"/>
    <mergeCell ref="I469:J469"/>
    <mergeCell ref="K469:L469"/>
    <mergeCell ref="B466:C466"/>
    <mergeCell ref="I466:J466"/>
    <mergeCell ref="K466:L466"/>
    <mergeCell ref="B467:C467"/>
    <mergeCell ref="I467:J467"/>
    <mergeCell ref="K467:L467"/>
    <mergeCell ref="B464:C464"/>
    <mergeCell ref="I464:J464"/>
    <mergeCell ref="K464:L464"/>
    <mergeCell ref="B465:C465"/>
    <mergeCell ref="I465:J465"/>
    <mergeCell ref="K465:L465"/>
    <mergeCell ref="B462:C462"/>
    <mergeCell ref="I462:J462"/>
    <mergeCell ref="K462:L462"/>
    <mergeCell ref="B463:C463"/>
    <mergeCell ref="I463:J463"/>
    <mergeCell ref="K463:L463"/>
    <mergeCell ref="B460:C460"/>
    <mergeCell ref="I460:J460"/>
    <mergeCell ref="K460:L460"/>
    <mergeCell ref="B461:C461"/>
    <mergeCell ref="I461:J461"/>
    <mergeCell ref="K461:L461"/>
    <mergeCell ref="B458:C458"/>
    <mergeCell ref="I458:J458"/>
    <mergeCell ref="K458:L458"/>
    <mergeCell ref="B459:C459"/>
    <mergeCell ref="I459:J459"/>
    <mergeCell ref="K459:L459"/>
    <mergeCell ref="B456:C456"/>
    <mergeCell ref="I456:J456"/>
    <mergeCell ref="K456:L456"/>
    <mergeCell ref="B457:C457"/>
    <mergeCell ref="I457:J457"/>
    <mergeCell ref="K457:L457"/>
    <mergeCell ref="B454:C454"/>
    <mergeCell ref="I454:J454"/>
    <mergeCell ref="K454:L454"/>
    <mergeCell ref="B455:C455"/>
    <mergeCell ref="I455:J455"/>
    <mergeCell ref="K455:L455"/>
    <mergeCell ref="B452:C452"/>
    <mergeCell ref="I452:J452"/>
    <mergeCell ref="K452:L452"/>
    <mergeCell ref="B453:C453"/>
    <mergeCell ref="I453:J453"/>
    <mergeCell ref="K453:L453"/>
    <mergeCell ref="B450:C450"/>
    <mergeCell ref="I450:J450"/>
    <mergeCell ref="K450:L450"/>
    <mergeCell ref="B451:C451"/>
    <mergeCell ref="I451:J451"/>
    <mergeCell ref="K451:L451"/>
    <mergeCell ref="B448:C448"/>
    <mergeCell ref="I448:J448"/>
    <mergeCell ref="K448:L448"/>
    <mergeCell ref="B449:C449"/>
    <mergeCell ref="I449:J449"/>
    <mergeCell ref="K449:L449"/>
    <mergeCell ref="B446:C446"/>
    <mergeCell ref="I446:J446"/>
    <mergeCell ref="K446:L446"/>
    <mergeCell ref="B447:C447"/>
    <mergeCell ref="I447:J447"/>
    <mergeCell ref="K447:L447"/>
    <mergeCell ref="B444:C444"/>
    <mergeCell ref="I444:J444"/>
    <mergeCell ref="K444:L444"/>
    <mergeCell ref="B445:C445"/>
    <mergeCell ref="I445:J445"/>
    <mergeCell ref="K445:L445"/>
    <mergeCell ref="B442:C442"/>
    <mergeCell ref="I442:J442"/>
    <mergeCell ref="K442:L442"/>
    <mergeCell ref="B443:C443"/>
    <mergeCell ref="I443:J443"/>
    <mergeCell ref="K443:L443"/>
    <mergeCell ref="B440:C440"/>
    <mergeCell ref="I440:J440"/>
    <mergeCell ref="K440:L440"/>
    <mergeCell ref="B441:C441"/>
    <mergeCell ref="I441:J441"/>
    <mergeCell ref="K441:L441"/>
    <mergeCell ref="B438:C438"/>
    <mergeCell ref="I438:J438"/>
    <mergeCell ref="K438:L438"/>
    <mergeCell ref="B439:C439"/>
    <mergeCell ref="I439:J439"/>
    <mergeCell ref="K439:L439"/>
    <mergeCell ref="B436:C436"/>
    <mergeCell ref="I436:J436"/>
    <mergeCell ref="K436:L436"/>
    <mergeCell ref="B437:C437"/>
    <mergeCell ref="I437:J437"/>
    <mergeCell ref="K437:L437"/>
    <mergeCell ref="B434:C434"/>
    <mergeCell ref="I434:J434"/>
    <mergeCell ref="K434:L434"/>
    <mergeCell ref="B435:C435"/>
    <mergeCell ref="I435:J435"/>
    <mergeCell ref="K435:L435"/>
    <mergeCell ref="B432:C432"/>
    <mergeCell ref="I432:J432"/>
    <mergeCell ref="K432:L432"/>
    <mergeCell ref="B433:C433"/>
    <mergeCell ref="I433:J433"/>
    <mergeCell ref="K433:L433"/>
    <mergeCell ref="B430:C430"/>
    <mergeCell ref="I430:J430"/>
    <mergeCell ref="K430:L430"/>
    <mergeCell ref="B431:C431"/>
    <mergeCell ref="I431:J431"/>
    <mergeCell ref="K431:L431"/>
    <mergeCell ref="B428:C428"/>
    <mergeCell ref="I428:J428"/>
    <mergeCell ref="K428:L428"/>
    <mergeCell ref="B429:C429"/>
    <mergeCell ref="I429:J429"/>
    <mergeCell ref="K429:L429"/>
    <mergeCell ref="B426:C426"/>
    <mergeCell ref="I426:J426"/>
    <mergeCell ref="K426:L426"/>
    <mergeCell ref="B427:C427"/>
    <mergeCell ref="I427:J427"/>
    <mergeCell ref="K427:L427"/>
    <mergeCell ref="B424:C424"/>
    <mergeCell ref="I424:J424"/>
    <mergeCell ref="K424:L424"/>
    <mergeCell ref="B425:C425"/>
    <mergeCell ref="I425:J425"/>
    <mergeCell ref="K425:L425"/>
    <mergeCell ref="B422:C422"/>
    <mergeCell ref="I422:J422"/>
    <mergeCell ref="K422:L422"/>
    <mergeCell ref="B423:C423"/>
    <mergeCell ref="I423:J423"/>
    <mergeCell ref="K423:L423"/>
    <mergeCell ref="B420:C420"/>
    <mergeCell ref="I420:J420"/>
    <mergeCell ref="K420:L420"/>
    <mergeCell ref="B421:C421"/>
    <mergeCell ref="I421:J421"/>
    <mergeCell ref="K421:L421"/>
    <mergeCell ref="B418:C418"/>
    <mergeCell ref="I418:J418"/>
    <mergeCell ref="K418:L418"/>
    <mergeCell ref="B419:C419"/>
    <mergeCell ref="I419:J419"/>
    <mergeCell ref="K419:L419"/>
    <mergeCell ref="B416:C416"/>
    <mergeCell ref="I416:J416"/>
    <mergeCell ref="K416:L416"/>
    <mergeCell ref="B417:C417"/>
    <mergeCell ref="I417:J417"/>
    <mergeCell ref="K417:L417"/>
    <mergeCell ref="B414:C414"/>
    <mergeCell ref="I414:J414"/>
    <mergeCell ref="K414:L414"/>
    <mergeCell ref="B415:C415"/>
    <mergeCell ref="I415:J415"/>
    <mergeCell ref="K415:L415"/>
    <mergeCell ref="B412:C412"/>
    <mergeCell ref="I412:J412"/>
    <mergeCell ref="K412:L412"/>
    <mergeCell ref="B413:C413"/>
    <mergeCell ref="I413:J413"/>
    <mergeCell ref="K413:L413"/>
    <mergeCell ref="B410:C410"/>
    <mergeCell ref="I410:J410"/>
    <mergeCell ref="K410:L410"/>
    <mergeCell ref="B411:C411"/>
    <mergeCell ref="I411:J411"/>
    <mergeCell ref="K411:L411"/>
    <mergeCell ref="B408:C408"/>
    <mergeCell ref="I408:J408"/>
    <mergeCell ref="K408:L408"/>
    <mergeCell ref="B409:C409"/>
    <mergeCell ref="I409:J409"/>
    <mergeCell ref="K409:L409"/>
    <mergeCell ref="B406:C406"/>
    <mergeCell ref="I406:J406"/>
    <mergeCell ref="K406:L406"/>
    <mergeCell ref="B407:C407"/>
    <mergeCell ref="I407:J407"/>
    <mergeCell ref="K407:L407"/>
    <mergeCell ref="B404:C404"/>
    <mergeCell ref="I404:J404"/>
    <mergeCell ref="K404:L404"/>
    <mergeCell ref="B405:C405"/>
    <mergeCell ref="I405:J405"/>
    <mergeCell ref="K405:L405"/>
    <mergeCell ref="B402:C402"/>
    <mergeCell ref="I402:J402"/>
    <mergeCell ref="K402:L402"/>
    <mergeCell ref="B403:C403"/>
    <mergeCell ref="I403:J403"/>
    <mergeCell ref="K403:L403"/>
    <mergeCell ref="B400:C400"/>
    <mergeCell ref="I400:J400"/>
    <mergeCell ref="K400:L400"/>
    <mergeCell ref="B401:C401"/>
    <mergeCell ref="I401:J401"/>
    <mergeCell ref="K401:L401"/>
    <mergeCell ref="B398:C398"/>
    <mergeCell ref="I398:J398"/>
    <mergeCell ref="K398:L398"/>
    <mergeCell ref="B399:C399"/>
    <mergeCell ref="I399:J399"/>
    <mergeCell ref="K399:L399"/>
    <mergeCell ref="B396:C396"/>
    <mergeCell ref="I396:J396"/>
    <mergeCell ref="K396:L396"/>
    <mergeCell ref="B397:C397"/>
    <mergeCell ref="I397:J397"/>
    <mergeCell ref="K397:L397"/>
    <mergeCell ref="B394:C394"/>
    <mergeCell ref="I394:J394"/>
    <mergeCell ref="K394:L394"/>
    <mergeCell ref="B395:C395"/>
    <mergeCell ref="I395:J395"/>
    <mergeCell ref="K395:L395"/>
    <mergeCell ref="B392:C392"/>
    <mergeCell ref="I392:J392"/>
    <mergeCell ref="K392:L392"/>
    <mergeCell ref="B393:C393"/>
    <mergeCell ref="I393:J393"/>
    <mergeCell ref="K393:L393"/>
    <mergeCell ref="B390:C390"/>
    <mergeCell ref="I390:J390"/>
    <mergeCell ref="K390:L390"/>
    <mergeCell ref="B391:C391"/>
    <mergeCell ref="I391:J391"/>
    <mergeCell ref="K391:L391"/>
    <mergeCell ref="B388:C388"/>
    <mergeCell ref="I388:J388"/>
    <mergeCell ref="K388:L388"/>
    <mergeCell ref="B389:C389"/>
    <mergeCell ref="I389:J389"/>
    <mergeCell ref="K389:L389"/>
    <mergeCell ref="B386:C386"/>
    <mergeCell ref="I386:J386"/>
    <mergeCell ref="K386:L386"/>
    <mergeCell ref="B387:C387"/>
    <mergeCell ref="I387:J387"/>
    <mergeCell ref="K387:L387"/>
    <mergeCell ref="B384:C384"/>
    <mergeCell ref="I384:J384"/>
    <mergeCell ref="K384:L384"/>
    <mergeCell ref="B385:C385"/>
    <mergeCell ref="I385:J385"/>
    <mergeCell ref="K385:L385"/>
    <mergeCell ref="B382:C382"/>
    <mergeCell ref="I382:J382"/>
    <mergeCell ref="K382:L382"/>
    <mergeCell ref="B383:C383"/>
    <mergeCell ref="I383:J383"/>
    <mergeCell ref="K383:L383"/>
    <mergeCell ref="B380:C380"/>
    <mergeCell ref="I380:J380"/>
    <mergeCell ref="K380:L380"/>
    <mergeCell ref="B381:C381"/>
    <mergeCell ref="I381:J381"/>
    <mergeCell ref="K381:L381"/>
    <mergeCell ref="B378:C378"/>
    <mergeCell ref="I378:J378"/>
    <mergeCell ref="K378:L378"/>
    <mergeCell ref="B379:C379"/>
    <mergeCell ref="I379:J379"/>
    <mergeCell ref="K379:L379"/>
    <mergeCell ref="B376:C376"/>
    <mergeCell ref="I376:J376"/>
    <mergeCell ref="K376:L376"/>
    <mergeCell ref="B377:C377"/>
    <mergeCell ref="I377:J377"/>
    <mergeCell ref="K377:L377"/>
    <mergeCell ref="B374:C374"/>
    <mergeCell ref="I374:J374"/>
    <mergeCell ref="K374:L374"/>
    <mergeCell ref="B375:C375"/>
    <mergeCell ref="I375:J375"/>
    <mergeCell ref="K375:L375"/>
    <mergeCell ref="B372:C372"/>
    <mergeCell ref="I372:J372"/>
    <mergeCell ref="K372:L372"/>
    <mergeCell ref="B373:C373"/>
    <mergeCell ref="I373:J373"/>
    <mergeCell ref="K373:L373"/>
    <mergeCell ref="B370:C370"/>
    <mergeCell ref="I370:J370"/>
    <mergeCell ref="K370:L370"/>
    <mergeCell ref="B371:C371"/>
    <mergeCell ref="I371:J371"/>
    <mergeCell ref="K371:L371"/>
    <mergeCell ref="B368:C368"/>
    <mergeCell ref="I368:J368"/>
    <mergeCell ref="K368:L368"/>
    <mergeCell ref="B369:C369"/>
    <mergeCell ref="I369:J369"/>
    <mergeCell ref="K369:L369"/>
    <mergeCell ref="B366:C366"/>
    <mergeCell ref="I366:J366"/>
    <mergeCell ref="K366:L366"/>
    <mergeCell ref="B367:C367"/>
    <mergeCell ref="I367:J367"/>
    <mergeCell ref="K367:L367"/>
    <mergeCell ref="B364:C364"/>
    <mergeCell ref="I364:J364"/>
    <mergeCell ref="K364:L364"/>
    <mergeCell ref="B365:C365"/>
    <mergeCell ref="I365:J365"/>
    <mergeCell ref="K365:L365"/>
    <mergeCell ref="B362:C362"/>
    <mergeCell ref="I362:J362"/>
    <mergeCell ref="K362:L362"/>
    <mergeCell ref="B363:C363"/>
    <mergeCell ref="I363:J363"/>
    <mergeCell ref="K363:L363"/>
    <mergeCell ref="B360:C360"/>
    <mergeCell ref="I360:J360"/>
    <mergeCell ref="K360:L360"/>
    <mergeCell ref="B361:C361"/>
    <mergeCell ref="I361:J361"/>
    <mergeCell ref="K361:L361"/>
    <mergeCell ref="B358:C358"/>
    <mergeCell ref="I358:J358"/>
    <mergeCell ref="K358:L358"/>
    <mergeCell ref="B359:C359"/>
    <mergeCell ref="I359:J359"/>
    <mergeCell ref="K359:L359"/>
    <mergeCell ref="B356:C356"/>
    <mergeCell ref="I356:J356"/>
    <mergeCell ref="K356:L356"/>
    <mergeCell ref="B357:C357"/>
    <mergeCell ref="I357:J357"/>
    <mergeCell ref="K357:L357"/>
    <mergeCell ref="B354:C354"/>
    <mergeCell ref="I354:J354"/>
    <mergeCell ref="K354:L354"/>
    <mergeCell ref="B355:C355"/>
    <mergeCell ref="I355:J355"/>
    <mergeCell ref="K355:L355"/>
    <mergeCell ref="B352:C352"/>
    <mergeCell ref="I352:J352"/>
    <mergeCell ref="K352:L352"/>
    <mergeCell ref="B353:C353"/>
    <mergeCell ref="I353:J353"/>
    <mergeCell ref="K353:L353"/>
    <mergeCell ref="B350:C350"/>
    <mergeCell ref="I350:J350"/>
    <mergeCell ref="K350:L350"/>
    <mergeCell ref="B351:C351"/>
    <mergeCell ref="I351:J351"/>
    <mergeCell ref="K351:L351"/>
    <mergeCell ref="B348:C348"/>
    <mergeCell ref="I348:J348"/>
    <mergeCell ref="K348:L348"/>
    <mergeCell ref="B349:C349"/>
    <mergeCell ref="I349:J349"/>
    <mergeCell ref="K349:L349"/>
    <mergeCell ref="B346:C346"/>
    <mergeCell ref="I346:J346"/>
    <mergeCell ref="K346:L346"/>
    <mergeCell ref="B347:C347"/>
    <mergeCell ref="I347:J347"/>
    <mergeCell ref="K347:L347"/>
    <mergeCell ref="B344:C344"/>
    <mergeCell ref="I344:J344"/>
    <mergeCell ref="K344:L344"/>
    <mergeCell ref="B345:C345"/>
    <mergeCell ref="I345:J345"/>
    <mergeCell ref="K345:L345"/>
    <mergeCell ref="B342:C342"/>
    <mergeCell ref="I342:J342"/>
    <mergeCell ref="K342:L342"/>
    <mergeCell ref="B343:C343"/>
    <mergeCell ref="I343:J343"/>
    <mergeCell ref="K343:L343"/>
    <mergeCell ref="B340:C340"/>
    <mergeCell ref="I340:J340"/>
    <mergeCell ref="K340:L340"/>
    <mergeCell ref="B341:C341"/>
    <mergeCell ref="I341:J341"/>
    <mergeCell ref="K341:L341"/>
    <mergeCell ref="B338:C338"/>
    <mergeCell ref="I338:J338"/>
    <mergeCell ref="K338:L338"/>
    <mergeCell ref="B339:C339"/>
    <mergeCell ref="I339:J339"/>
    <mergeCell ref="K339:L339"/>
    <mergeCell ref="B336:C336"/>
    <mergeCell ref="I336:J336"/>
    <mergeCell ref="K336:L336"/>
    <mergeCell ref="B337:C337"/>
    <mergeCell ref="I337:J337"/>
    <mergeCell ref="K337:L337"/>
    <mergeCell ref="B334:C334"/>
    <mergeCell ref="I334:J334"/>
    <mergeCell ref="K334:L334"/>
    <mergeCell ref="B335:C335"/>
    <mergeCell ref="I335:J335"/>
    <mergeCell ref="K335:L335"/>
    <mergeCell ref="B332:C332"/>
    <mergeCell ref="I332:J332"/>
    <mergeCell ref="K332:L332"/>
    <mergeCell ref="B333:C333"/>
    <mergeCell ref="I333:J333"/>
    <mergeCell ref="K333:L333"/>
    <mergeCell ref="B330:C330"/>
    <mergeCell ref="I330:J330"/>
    <mergeCell ref="K330:L330"/>
    <mergeCell ref="B331:C331"/>
    <mergeCell ref="I331:J331"/>
    <mergeCell ref="K331:L331"/>
    <mergeCell ref="B328:C328"/>
    <mergeCell ref="I328:J328"/>
    <mergeCell ref="K328:L328"/>
    <mergeCell ref="B329:C329"/>
    <mergeCell ref="I329:J329"/>
    <mergeCell ref="K329:L329"/>
    <mergeCell ref="B326:C326"/>
    <mergeCell ref="I326:J326"/>
    <mergeCell ref="K326:L326"/>
    <mergeCell ref="B327:C327"/>
    <mergeCell ref="I327:J327"/>
    <mergeCell ref="K327:L327"/>
    <mergeCell ref="B324:C324"/>
    <mergeCell ref="I324:J324"/>
    <mergeCell ref="K324:L324"/>
    <mergeCell ref="B325:C325"/>
    <mergeCell ref="I325:J325"/>
    <mergeCell ref="K325:L325"/>
    <mergeCell ref="B322:C322"/>
    <mergeCell ref="I322:J322"/>
    <mergeCell ref="K322:L322"/>
    <mergeCell ref="B323:C323"/>
    <mergeCell ref="I323:J323"/>
    <mergeCell ref="K323:L323"/>
    <mergeCell ref="B320:C320"/>
    <mergeCell ref="I320:J320"/>
    <mergeCell ref="K320:L320"/>
    <mergeCell ref="B321:C321"/>
    <mergeCell ref="I321:J321"/>
    <mergeCell ref="K321:L321"/>
    <mergeCell ref="B318:C318"/>
    <mergeCell ref="I318:J318"/>
    <mergeCell ref="K318:L318"/>
    <mergeCell ref="B319:C319"/>
    <mergeCell ref="I319:J319"/>
    <mergeCell ref="K319:L319"/>
    <mergeCell ref="B316:C316"/>
    <mergeCell ref="I316:J316"/>
    <mergeCell ref="K316:L316"/>
    <mergeCell ref="B317:C317"/>
    <mergeCell ref="I317:J317"/>
    <mergeCell ref="K317:L317"/>
    <mergeCell ref="B314:C314"/>
    <mergeCell ref="I314:J314"/>
    <mergeCell ref="K314:L314"/>
    <mergeCell ref="B315:C315"/>
    <mergeCell ref="I315:J315"/>
    <mergeCell ref="K315:L315"/>
    <mergeCell ref="B312:C312"/>
    <mergeCell ref="I312:J312"/>
    <mergeCell ref="K312:L312"/>
    <mergeCell ref="B313:C313"/>
    <mergeCell ref="I313:J313"/>
    <mergeCell ref="K313:L313"/>
    <mergeCell ref="B310:C310"/>
    <mergeCell ref="I310:J310"/>
    <mergeCell ref="K310:L310"/>
    <mergeCell ref="B311:C311"/>
    <mergeCell ref="I311:J311"/>
    <mergeCell ref="K311:L311"/>
    <mergeCell ref="B308:C308"/>
    <mergeCell ref="I308:J308"/>
    <mergeCell ref="K308:L308"/>
    <mergeCell ref="B309:C309"/>
    <mergeCell ref="I309:J309"/>
    <mergeCell ref="K309:L309"/>
    <mergeCell ref="B306:C306"/>
    <mergeCell ref="I306:J306"/>
    <mergeCell ref="K306:L306"/>
    <mergeCell ref="B307:C307"/>
    <mergeCell ref="I307:J307"/>
    <mergeCell ref="K307:L307"/>
    <mergeCell ref="B304:C304"/>
    <mergeCell ref="I304:J304"/>
    <mergeCell ref="K304:L304"/>
    <mergeCell ref="B305:C305"/>
    <mergeCell ref="I305:J305"/>
    <mergeCell ref="K305:L305"/>
    <mergeCell ref="B302:C302"/>
    <mergeCell ref="I302:J302"/>
    <mergeCell ref="K302:L302"/>
    <mergeCell ref="B303:C303"/>
    <mergeCell ref="I303:J303"/>
    <mergeCell ref="K303:L303"/>
    <mergeCell ref="B300:C300"/>
    <mergeCell ref="I300:J300"/>
    <mergeCell ref="K300:L300"/>
    <mergeCell ref="B301:C301"/>
    <mergeCell ref="I301:J301"/>
    <mergeCell ref="K301:L301"/>
    <mergeCell ref="B298:C298"/>
    <mergeCell ref="I298:J298"/>
    <mergeCell ref="K298:L298"/>
    <mergeCell ref="B299:C299"/>
    <mergeCell ref="I299:J299"/>
    <mergeCell ref="K299:L299"/>
    <mergeCell ref="B296:C296"/>
    <mergeCell ref="I296:J296"/>
    <mergeCell ref="K296:L296"/>
    <mergeCell ref="B297:C297"/>
    <mergeCell ref="I297:J297"/>
    <mergeCell ref="K297:L297"/>
    <mergeCell ref="B294:C294"/>
    <mergeCell ref="I294:J294"/>
    <mergeCell ref="K294:L294"/>
    <mergeCell ref="B295:C295"/>
    <mergeCell ref="I295:J295"/>
    <mergeCell ref="K295:L295"/>
    <mergeCell ref="B292:C292"/>
    <mergeCell ref="I292:J292"/>
    <mergeCell ref="K292:L292"/>
    <mergeCell ref="B293:C293"/>
    <mergeCell ref="I293:J293"/>
    <mergeCell ref="K293:L293"/>
    <mergeCell ref="B290:C290"/>
    <mergeCell ref="I290:J290"/>
    <mergeCell ref="K290:L290"/>
    <mergeCell ref="B291:C291"/>
    <mergeCell ref="I291:J291"/>
    <mergeCell ref="K291:L291"/>
    <mergeCell ref="B288:C288"/>
    <mergeCell ref="I288:J288"/>
    <mergeCell ref="K288:L288"/>
    <mergeCell ref="B289:C289"/>
    <mergeCell ref="I289:J289"/>
    <mergeCell ref="K289:L289"/>
    <mergeCell ref="B286:C286"/>
    <mergeCell ref="I286:J286"/>
    <mergeCell ref="K286:L286"/>
    <mergeCell ref="B287:C287"/>
    <mergeCell ref="I287:J287"/>
    <mergeCell ref="K287:L287"/>
    <mergeCell ref="B284:C284"/>
    <mergeCell ref="I284:J284"/>
    <mergeCell ref="K284:L284"/>
    <mergeCell ref="B285:C285"/>
    <mergeCell ref="I285:J285"/>
    <mergeCell ref="K285:L285"/>
    <mergeCell ref="B282:C282"/>
    <mergeCell ref="I282:J282"/>
    <mergeCell ref="K282:L282"/>
    <mergeCell ref="B283:C283"/>
    <mergeCell ref="I283:J283"/>
    <mergeCell ref="K283:L283"/>
    <mergeCell ref="B280:C280"/>
    <mergeCell ref="I280:J280"/>
    <mergeCell ref="K280:L280"/>
    <mergeCell ref="B281:C281"/>
    <mergeCell ref="I281:J281"/>
    <mergeCell ref="K281:L281"/>
    <mergeCell ref="B278:C278"/>
    <mergeCell ref="I278:J278"/>
    <mergeCell ref="K278:L278"/>
    <mergeCell ref="B279:C279"/>
    <mergeCell ref="I279:J279"/>
    <mergeCell ref="K279:L279"/>
    <mergeCell ref="B276:C276"/>
    <mergeCell ref="I276:J276"/>
    <mergeCell ref="K276:L276"/>
    <mergeCell ref="B277:C277"/>
    <mergeCell ref="I277:J277"/>
    <mergeCell ref="K277:L277"/>
    <mergeCell ref="B274:C274"/>
    <mergeCell ref="I274:J274"/>
    <mergeCell ref="K274:L274"/>
    <mergeCell ref="B275:C275"/>
    <mergeCell ref="I275:J275"/>
    <mergeCell ref="K275:L275"/>
    <mergeCell ref="B272:C272"/>
    <mergeCell ref="I272:J272"/>
    <mergeCell ref="K272:L272"/>
    <mergeCell ref="B273:C273"/>
    <mergeCell ref="I273:J273"/>
    <mergeCell ref="K273:L273"/>
    <mergeCell ref="B270:C270"/>
    <mergeCell ref="I270:J270"/>
    <mergeCell ref="K270:L270"/>
    <mergeCell ref="B271:C271"/>
    <mergeCell ref="I271:J271"/>
    <mergeCell ref="K271:L271"/>
    <mergeCell ref="B268:C268"/>
    <mergeCell ref="I268:J268"/>
    <mergeCell ref="K268:L268"/>
    <mergeCell ref="B269:C269"/>
    <mergeCell ref="I269:J269"/>
    <mergeCell ref="K269:L269"/>
    <mergeCell ref="B266:C266"/>
    <mergeCell ref="I266:J266"/>
    <mergeCell ref="K266:L266"/>
    <mergeCell ref="B267:C267"/>
    <mergeCell ref="I267:J267"/>
    <mergeCell ref="K267:L267"/>
    <mergeCell ref="B264:C264"/>
    <mergeCell ref="I264:J264"/>
    <mergeCell ref="K264:L264"/>
    <mergeCell ref="B265:C265"/>
    <mergeCell ref="I265:J265"/>
    <mergeCell ref="K265:L265"/>
    <mergeCell ref="B262:C262"/>
    <mergeCell ref="I262:J262"/>
    <mergeCell ref="K262:L262"/>
    <mergeCell ref="B263:C263"/>
    <mergeCell ref="I263:J263"/>
    <mergeCell ref="K263:L263"/>
    <mergeCell ref="B260:C260"/>
    <mergeCell ref="I260:J260"/>
    <mergeCell ref="K260:L260"/>
    <mergeCell ref="B261:C261"/>
    <mergeCell ref="I261:J261"/>
    <mergeCell ref="K261:L261"/>
    <mergeCell ref="B258:C258"/>
    <mergeCell ref="I258:J258"/>
    <mergeCell ref="K258:L258"/>
    <mergeCell ref="B259:C259"/>
    <mergeCell ref="I259:J259"/>
    <mergeCell ref="K259:L259"/>
    <mergeCell ref="B256:C256"/>
    <mergeCell ref="I256:J256"/>
    <mergeCell ref="K256:L256"/>
    <mergeCell ref="B257:C257"/>
    <mergeCell ref="I257:J257"/>
    <mergeCell ref="K257:L257"/>
    <mergeCell ref="B254:C254"/>
    <mergeCell ref="I254:J254"/>
    <mergeCell ref="K254:L254"/>
    <mergeCell ref="B255:C255"/>
    <mergeCell ref="I255:J255"/>
    <mergeCell ref="K255:L255"/>
    <mergeCell ref="B252:C252"/>
    <mergeCell ref="I252:J252"/>
    <mergeCell ref="K252:L252"/>
    <mergeCell ref="B253:C253"/>
    <mergeCell ref="I253:J253"/>
    <mergeCell ref="K253:L253"/>
    <mergeCell ref="B250:C250"/>
    <mergeCell ref="I250:J250"/>
    <mergeCell ref="K250:L250"/>
    <mergeCell ref="B251:C251"/>
    <mergeCell ref="I251:J251"/>
    <mergeCell ref="K251:L251"/>
    <mergeCell ref="B248:C248"/>
    <mergeCell ref="I248:J248"/>
    <mergeCell ref="K248:L248"/>
    <mergeCell ref="B249:C249"/>
    <mergeCell ref="I249:J249"/>
    <mergeCell ref="K249:L249"/>
    <mergeCell ref="B246:C246"/>
    <mergeCell ref="I246:J246"/>
    <mergeCell ref="K246:L246"/>
    <mergeCell ref="B247:C247"/>
    <mergeCell ref="I247:J247"/>
    <mergeCell ref="K247:L247"/>
    <mergeCell ref="B244:C244"/>
    <mergeCell ref="I244:J244"/>
    <mergeCell ref="K244:L244"/>
    <mergeCell ref="B245:C245"/>
    <mergeCell ref="I245:J245"/>
    <mergeCell ref="K245:L245"/>
    <mergeCell ref="B242:C242"/>
    <mergeCell ref="I242:J242"/>
    <mergeCell ref="K242:L242"/>
    <mergeCell ref="B243:C243"/>
    <mergeCell ref="I243:J243"/>
    <mergeCell ref="K243:L243"/>
    <mergeCell ref="B240:C240"/>
    <mergeCell ref="I240:J240"/>
    <mergeCell ref="K240:L240"/>
    <mergeCell ref="B241:C241"/>
    <mergeCell ref="I241:J241"/>
    <mergeCell ref="K241:L241"/>
    <mergeCell ref="B238:C238"/>
    <mergeCell ref="I238:J238"/>
    <mergeCell ref="K238:L238"/>
    <mergeCell ref="B239:C239"/>
    <mergeCell ref="I239:J239"/>
    <mergeCell ref="K239:L239"/>
    <mergeCell ref="B236:C236"/>
    <mergeCell ref="I236:J236"/>
    <mergeCell ref="K236:L236"/>
    <mergeCell ref="B237:C237"/>
    <mergeCell ref="I237:J237"/>
    <mergeCell ref="K237:L237"/>
    <mergeCell ref="B234:C234"/>
    <mergeCell ref="I234:J234"/>
    <mergeCell ref="K234:L234"/>
    <mergeCell ref="B235:C235"/>
    <mergeCell ref="I235:J235"/>
    <mergeCell ref="K235:L235"/>
    <mergeCell ref="B232:C232"/>
    <mergeCell ref="I232:J232"/>
    <mergeCell ref="K232:L232"/>
    <mergeCell ref="B233:C233"/>
    <mergeCell ref="I233:J233"/>
    <mergeCell ref="K233:L233"/>
    <mergeCell ref="B230:C230"/>
    <mergeCell ref="I230:J230"/>
    <mergeCell ref="K230:L230"/>
    <mergeCell ref="B231:C231"/>
    <mergeCell ref="I231:J231"/>
    <mergeCell ref="K231:L231"/>
    <mergeCell ref="B228:C228"/>
    <mergeCell ref="I228:J228"/>
    <mergeCell ref="K228:L228"/>
    <mergeCell ref="B229:C229"/>
    <mergeCell ref="I229:J229"/>
    <mergeCell ref="K229:L229"/>
    <mergeCell ref="B226:C226"/>
    <mergeCell ref="I226:J226"/>
    <mergeCell ref="K226:L226"/>
    <mergeCell ref="B227:C227"/>
    <mergeCell ref="I227:J227"/>
    <mergeCell ref="K227:L227"/>
    <mergeCell ref="B224:C224"/>
    <mergeCell ref="I224:J224"/>
    <mergeCell ref="K224:L224"/>
    <mergeCell ref="B225:C225"/>
    <mergeCell ref="I225:J225"/>
    <mergeCell ref="K225:L225"/>
    <mergeCell ref="B222:C222"/>
    <mergeCell ref="I222:J222"/>
    <mergeCell ref="K222:L222"/>
    <mergeCell ref="B223:C223"/>
    <mergeCell ref="I223:J223"/>
    <mergeCell ref="K223:L223"/>
    <mergeCell ref="B220:C220"/>
    <mergeCell ref="I220:J220"/>
    <mergeCell ref="K220:L220"/>
    <mergeCell ref="B221:C221"/>
    <mergeCell ref="I221:J221"/>
    <mergeCell ref="K221:L221"/>
    <mergeCell ref="B218:C218"/>
    <mergeCell ref="I218:J218"/>
    <mergeCell ref="K218:L218"/>
    <mergeCell ref="B219:C219"/>
    <mergeCell ref="I219:J219"/>
    <mergeCell ref="K219:L219"/>
    <mergeCell ref="B216:C216"/>
    <mergeCell ref="I216:J216"/>
    <mergeCell ref="K216:L216"/>
    <mergeCell ref="B217:C217"/>
    <mergeCell ref="I217:J217"/>
    <mergeCell ref="K217:L217"/>
    <mergeCell ref="B214:C214"/>
    <mergeCell ref="I214:J214"/>
    <mergeCell ref="K214:L214"/>
    <mergeCell ref="B215:C215"/>
    <mergeCell ref="I215:J215"/>
    <mergeCell ref="K215:L215"/>
    <mergeCell ref="B212:C212"/>
    <mergeCell ref="I212:J212"/>
    <mergeCell ref="K212:L212"/>
    <mergeCell ref="B213:C213"/>
    <mergeCell ref="I213:J213"/>
    <mergeCell ref="K213:L213"/>
    <mergeCell ref="B210:C210"/>
    <mergeCell ref="I210:J210"/>
    <mergeCell ref="K210:L210"/>
    <mergeCell ref="B211:C211"/>
    <mergeCell ref="I211:J211"/>
    <mergeCell ref="K211:L211"/>
    <mergeCell ref="B208:C208"/>
    <mergeCell ref="I208:J208"/>
    <mergeCell ref="K208:L208"/>
    <mergeCell ref="B209:C209"/>
    <mergeCell ref="I209:J209"/>
    <mergeCell ref="K209:L209"/>
    <mergeCell ref="B206:C206"/>
    <mergeCell ref="I206:J206"/>
    <mergeCell ref="K206:L206"/>
    <mergeCell ref="B207:C207"/>
    <mergeCell ref="I207:J207"/>
    <mergeCell ref="K207:L207"/>
    <mergeCell ref="B204:C204"/>
    <mergeCell ref="I204:J204"/>
    <mergeCell ref="K204:L204"/>
    <mergeCell ref="B205:C205"/>
    <mergeCell ref="I205:J205"/>
    <mergeCell ref="K205:L205"/>
    <mergeCell ref="B202:C202"/>
    <mergeCell ref="I202:J202"/>
    <mergeCell ref="K202:L202"/>
    <mergeCell ref="B203:C203"/>
    <mergeCell ref="I203:J203"/>
    <mergeCell ref="K203:L203"/>
    <mergeCell ref="B200:C200"/>
    <mergeCell ref="I200:J200"/>
    <mergeCell ref="K200:L200"/>
    <mergeCell ref="B201:C201"/>
    <mergeCell ref="I201:J201"/>
    <mergeCell ref="K201:L201"/>
    <mergeCell ref="B198:C198"/>
    <mergeCell ref="I198:J198"/>
    <mergeCell ref="K198:L198"/>
    <mergeCell ref="B199:C199"/>
    <mergeCell ref="I199:J199"/>
    <mergeCell ref="K199:L199"/>
    <mergeCell ref="B196:C196"/>
    <mergeCell ref="I196:J196"/>
    <mergeCell ref="K196:L196"/>
    <mergeCell ref="B197:C197"/>
    <mergeCell ref="I197:J197"/>
    <mergeCell ref="K197:L197"/>
    <mergeCell ref="B194:C194"/>
    <mergeCell ref="I194:J194"/>
    <mergeCell ref="K194:L194"/>
    <mergeCell ref="B195:C195"/>
    <mergeCell ref="I195:J195"/>
    <mergeCell ref="K195:L195"/>
    <mergeCell ref="B192:C192"/>
    <mergeCell ref="I192:J192"/>
    <mergeCell ref="K192:L192"/>
    <mergeCell ref="B193:C193"/>
    <mergeCell ref="I193:J193"/>
    <mergeCell ref="K193:L193"/>
    <mergeCell ref="B190:C190"/>
    <mergeCell ref="I190:J190"/>
    <mergeCell ref="K190:L190"/>
    <mergeCell ref="B191:C191"/>
    <mergeCell ref="I191:J191"/>
    <mergeCell ref="K191:L191"/>
    <mergeCell ref="B188:C188"/>
    <mergeCell ref="I188:J188"/>
    <mergeCell ref="K188:L188"/>
    <mergeCell ref="B189:C189"/>
    <mergeCell ref="I189:J189"/>
    <mergeCell ref="K189:L189"/>
    <mergeCell ref="B186:C186"/>
    <mergeCell ref="I186:J186"/>
    <mergeCell ref="K186:L186"/>
    <mergeCell ref="B187:C187"/>
    <mergeCell ref="I187:J187"/>
    <mergeCell ref="K187:L187"/>
    <mergeCell ref="B184:C184"/>
    <mergeCell ref="I184:J184"/>
    <mergeCell ref="K184:L184"/>
    <mergeCell ref="B185:C185"/>
    <mergeCell ref="I185:J185"/>
    <mergeCell ref="K185:L185"/>
    <mergeCell ref="B182:C182"/>
    <mergeCell ref="I182:J182"/>
    <mergeCell ref="K182:L182"/>
    <mergeCell ref="B183:C183"/>
    <mergeCell ref="I183:J183"/>
    <mergeCell ref="K183:L183"/>
    <mergeCell ref="B180:C180"/>
    <mergeCell ref="I180:J180"/>
    <mergeCell ref="K180:L180"/>
    <mergeCell ref="B181:C181"/>
    <mergeCell ref="I181:J181"/>
    <mergeCell ref="K181:L181"/>
    <mergeCell ref="B178:C178"/>
    <mergeCell ref="I178:J178"/>
    <mergeCell ref="K178:L178"/>
    <mergeCell ref="B179:C179"/>
    <mergeCell ref="I179:J179"/>
    <mergeCell ref="K179:L179"/>
    <mergeCell ref="B176:C176"/>
    <mergeCell ref="I176:J176"/>
    <mergeCell ref="K176:L176"/>
    <mergeCell ref="B177:C177"/>
    <mergeCell ref="I177:J177"/>
    <mergeCell ref="K177:L177"/>
    <mergeCell ref="B174:C174"/>
    <mergeCell ref="I174:J174"/>
    <mergeCell ref="K174:L174"/>
    <mergeCell ref="B175:C175"/>
    <mergeCell ref="I175:J175"/>
    <mergeCell ref="K175:L175"/>
    <mergeCell ref="B172:C172"/>
    <mergeCell ref="I172:J172"/>
    <mergeCell ref="K172:L172"/>
    <mergeCell ref="B173:C173"/>
    <mergeCell ref="I173:J173"/>
    <mergeCell ref="K173:L173"/>
    <mergeCell ref="B170:C170"/>
    <mergeCell ref="I170:J170"/>
    <mergeCell ref="K170:L170"/>
    <mergeCell ref="B171:C171"/>
    <mergeCell ref="I171:J171"/>
    <mergeCell ref="K171:L171"/>
    <mergeCell ref="B168:C168"/>
    <mergeCell ref="I168:J168"/>
    <mergeCell ref="K168:L168"/>
    <mergeCell ref="B169:C169"/>
    <mergeCell ref="I169:J169"/>
    <mergeCell ref="K169:L169"/>
    <mergeCell ref="B166:C166"/>
    <mergeCell ref="I166:J166"/>
    <mergeCell ref="K166:L166"/>
    <mergeCell ref="B167:C167"/>
    <mergeCell ref="I167:J167"/>
    <mergeCell ref="K167:L167"/>
    <mergeCell ref="B164:C164"/>
    <mergeCell ref="I164:J164"/>
    <mergeCell ref="K164:L164"/>
    <mergeCell ref="B165:C165"/>
    <mergeCell ref="I165:J165"/>
    <mergeCell ref="K165:L165"/>
    <mergeCell ref="B162:C162"/>
    <mergeCell ref="I162:J162"/>
    <mergeCell ref="K162:L162"/>
    <mergeCell ref="B163:C163"/>
    <mergeCell ref="I163:J163"/>
    <mergeCell ref="K163:L163"/>
    <mergeCell ref="B160:C160"/>
    <mergeCell ref="I160:J160"/>
    <mergeCell ref="K160:L160"/>
    <mergeCell ref="B161:C161"/>
    <mergeCell ref="I161:J161"/>
    <mergeCell ref="K161:L161"/>
    <mergeCell ref="B158:C158"/>
    <mergeCell ref="I158:J158"/>
    <mergeCell ref="K158:L158"/>
    <mergeCell ref="B159:C159"/>
    <mergeCell ref="I159:J159"/>
    <mergeCell ref="K159:L159"/>
    <mergeCell ref="B156:C156"/>
    <mergeCell ref="I156:J156"/>
    <mergeCell ref="K156:L156"/>
    <mergeCell ref="B157:C157"/>
    <mergeCell ref="I157:J157"/>
    <mergeCell ref="K157:L157"/>
    <mergeCell ref="B154:C154"/>
    <mergeCell ref="I154:J154"/>
    <mergeCell ref="K154:L154"/>
    <mergeCell ref="B155:C155"/>
    <mergeCell ref="I155:J155"/>
    <mergeCell ref="K155:L155"/>
    <mergeCell ref="B152:C152"/>
    <mergeCell ref="I152:J152"/>
    <mergeCell ref="K152:L152"/>
    <mergeCell ref="B153:C153"/>
    <mergeCell ref="I153:J153"/>
    <mergeCell ref="K153:L153"/>
    <mergeCell ref="B150:C150"/>
    <mergeCell ref="I150:J150"/>
    <mergeCell ref="K150:L150"/>
    <mergeCell ref="B151:C151"/>
    <mergeCell ref="I151:J151"/>
    <mergeCell ref="K151:L151"/>
    <mergeCell ref="B148:C148"/>
    <mergeCell ref="I148:J148"/>
    <mergeCell ref="K148:L148"/>
    <mergeCell ref="B149:C149"/>
    <mergeCell ref="I149:J149"/>
    <mergeCell ref="K149:L149"/>
    <mergeCell ref="B146:C146"/>
    <mergeCell ref="I146:J146"/>
    <mergeCell ref="K146:L146"/>
    <mergeCell ref="B147:C147"/>
    <mergeCell ref="I147:J147"/>
    <mergeCell ref="K147:L147"/>
    <mergeCell ref="B144:C144"/>
    <mergeCell ref="I144:J144"/>
    <mergeCell ref="K144:L144"/>
    <mergeCell ref="B145:C145"/>
    <mergeCell ref="I145:J145"/>
    <mergeCell ref="K145:L145"/>
    <mergeCell ref="B142:C142"/>
    <mergeCell ref="I142:J142"/>
    <mergeCell ref="K142:L142"/>
    <mergeCell ref="B143:C143"/>
    <mergeCell ref="I143:J143"/>
    <mergeCell ref="K143:L143"/>
    <mergeCell ref="B140:C140"/>
    <mergeCell ref="I140:J140"/>
    <mergeCell ref="K140:L140"/>
    <mergeCell ref="B141:C141"/>
    <mergeCell ref="I141:J141"/>
    <mergeCell ref="K141:L141"/>
    <mergeCell ref="B138:C138"/>
    <mergeCell ref="I138:J138"/>
    <mergeCell ref="K138:L138"/>
    <mergeCell ref="B139:C139"/>
    <mergeCell ref="I139:J139"/>
    <mergeCell ref="K139:L139"/>
    <mergeCell ref="B136:C136"/>
    <mergeCell ref="I136:J136"/>
    <mergeCell ref="K136:L136"/>
    <mergeCell ref="B137:C137"/>
    <mergeCell ref="I137:J137"/>
    <mergeCell ref="K137:L137"/>
    <mergeCell ref="B134:C134"/>
    <mergeCell ref="I134:J134"/>
    <mergeCell ref="K134:L134"/>
    <mergeCell ref="B135:C135"/>
    <mergeCell ref="I135:J135"/>
    <mergeCell ref="K135:L135"/>
    <mergeCell ref="B132:C132"/>
    <mergeCell ref="I132:J132"/>
    <mergeCell ref="K132:L132"/>
    <mergeCell ref="B133:C133"/>
    <mergeCell ref="I133:J133"/>
    <mergeCell ref="K133:L133"/>
    <mergeCell ref="B130:C130"/>
    <mergeCell ref="I130:J130"/>
    <mergeCell ref="K130:L130"/>
    <mergeCell ref="B131:C131"/>
    <mergeCell ref="I131:J131"/>
    <mergeCell ref="K131:L131"/>
    <mergeCell ref="B128:C128"/>
    <mergeCell ref="I128:J128"/>
    <mergeCell ref="K128:L128"/>
    <mergeCell ref="B129:C129"/>
    <mergeCell ref="I129:J129"/>
    <mergeCell ref="K129:L129"/>
    <mergeCell ref="B126:C126"/>
    <mergeCell ref="I126:J126"/>
    <mergeCell ref="K126:L126"/>
    <mergeCell ref="B127:C127"/>
    <mergeCell ref="I127:J127"/>
    <mergeCell ref="K127:L127"/>
    <mergeCell ref="B124:C124"/>
    <mergeCell ref="I124:J124"/>
    <mergeCell ref="K124:L124"/>
    <mergeCell ref="B125:C125"/>
    <mergeCell ref="I125:J125"/>
    <mergeCell ref="K125:L125"/>
    <mergeCell ref="B122:C122"/>
    <mergeCell ref="I122:J122"/>
    <mergeCell ref="K122:L122"/>
    <mergeCell ref="B123:C123"/>
    <mergeCell ref="I123:J123"/>
    <mergeCell ref="K123:L123"/>
    <mergeCell ref="B120:C120"/>
    <mergeCell ref="I120:J120"/>
    <mergeCell ref="K120:L120"/>
    <mergeCell ref="B121:C121"/>
    <mergeCell ref="I121:J121"/>
    <mergeCell ref="K121:L121"/>
    <mergeCell ref="B118:C118"/>
    <mergeCell ref="I118:J118"/>
    <mergeCell ref="K118:L118"/>
    <mergeCell ref="B119:C119"/>
    <mergeCell ref="I119:J119"/>
    <mergeCell ref="K119:L119"/>
    <mergeCell ref="B116:C116"/>
    <mergeCell ref="I116:J116"/>
    <mergeCell ref="K116:L116"/>
    <mergeCell ref="B117:C117"/>
    <mergeCell ref="I117:J117"/>
    <mergeCell ref="K117:L117"/>
    <mergeCell ref="B114:C114"/>
    <mergeCell ref="I114:J114"/>
    <mergeCell ref="K114:L114"/>
    <mergeCell ref="B115:C115"/>
    <mergeCell ref="I115:J115"/>
    <mergeCell ref="K115:L115"/>
    <mergeCell ref="B112:C112"/>
    <mergeCell ref="I112:J112"/>
    <mergeCell ref="K112:L112"/>
    <mergeCell ref="B113:C113"/>
    <mergeCell ref="I113:J113"/>
    <mergeCell ref="K113:L113"/>
    <mergeCell ref="B110:C110"/>
    <mergeCell ref="I110:J110"/>
    <mergeCell ref="K110:L110"/>
    <mergeCell ref="B111:C111"/>
    <mergeCell ref="I111:J111"/>
    <mergeCell ref="K111:L111"/>
    <mergeCell ref="B108:C108"/>
    <mergeCell ref="I108:J108"/>
    <mergeCell ref="K108:L108"/>
    <mergeCell ref="B109:C109"/>
    <mergeCell ref="I109:J109"/>
    <mergeCell ref="K109:L109"/>
    <mergeCell ref="B106:C106"/>
    <mergeCell ref="I106:J106"/>
    <mergeCell ref="K106:L106"/>
    <mergeCell ref="B107:C107"/>
    <mergeCell ref="I107:J107"/>
    <mergeCell ref="K107:L107"/>
    <mergeCell ref="B104:C104"/>
    <mergeCell ref="I104:J104"/>
    <mergeCell ref="K104:L104"/>
    <mergeCell ref="B105:C105"/>
    <mergeCell ref="I105:J105"/>
    <mergeCell ref="K105:L105"/>
    <mergeCell ref="B102:C102"/>
    <mergeCell ref="I102:J102"/>
    <mergeCell ref="K102:L102"/>
    <mergeCell ref="B103:C103"/>
    <mergeCell ref="I103:J103"/>
    <mergeCell ref="K103:L103"/>
    <mergeCell ref="B100:C100"/>
    <mergeCell ref="I100:J100"/>
    <mergeCell ref="K100:L100"/>
    <mergeCell ref="B101:C101"/>
    <mergeCell ref="I101:J101"/>
    <mergeCell ref="K101:L101"/>
    <mergeCell ref="B98:C98"/>
    <mergeCell ref="I98:J98"/>
    <mergeCell ref="K98:L98"/>
    <mergeCell ref="B99:C99"/>
    <mergeCell ref="I99:J99"/>
    <mergeCell ref="K99:L99"/>
    <mergeCell ref="B96:C96"/>
    <mergeCell ref="I96:J96"/>
    <mergeCell ref="K96:L96"/>
    <mergeCell ref="B97:C97"/>
    <mergeCell ref="I97:J97"/>
    <mergeCell ref="K97:L97"/>
    <mergeCell ref="B94:C94"/>
    <mergeCell ref="I94:J94"/>
    <mergeCell ref="K94:L94"/>
    <mergeCell ref="B95:C95"/>
    <mergeCell ref="I95:J95"/>
    <mergeCell ref="K95:L95"/>
    <mergeCell ref="B92:C92"/>
    <mergeCell ref="I92:J92"/>
    <mergeCell ref="K92:L92"/>
    <mergeCell ref="B93:C93"/>
    <mergeCell ref="I93:J93"/>
    <mergeCell ref="K93:L93"/>
    <mergeCell ref="B90:C90"/>
    <mergeCell ref="I90:J90"/>
    <mergeCell ref="K90:L90"/>
    <mergeCell ref="B91:C91"/>
    <mergeCell ref="I91:J91"/>
    <mergeCell ref="K91:L91"/>
    <mergeCell ref="B88:C88"/>
    <mergeCell ref="I88:J88"/>
    <mergeCell ref="K88:L88"/>
    <mergeCell ref="B89:C89"/>
    <mergeCell ref="I89:J89"/>
    <mergeCell ref="K89:L89"/>
    <mergeCell ref="B86:C86"/>
    <mergeCell ref="I86:J86"/>
    <mergeCell ref="K86:L86"/>
    <mergeCell ref="B87:C87"/>
    <mergeCell ref="I87:J87"/>
    <mergeCell ref="K87:L87"/>
    <mergeCell ref="B84:C84"/>
    <mergeCell ref="I84:J84"/>
    <mergeCell ref="K84:L84"/>
    <mergeCell ref="B85:C85"/>
    <mergeCell ref="I85:J85"/>
    <mergeCell ref="K85:L85"/>
    <mergeCell ref="B82:C82"/>
    <mergeCell ref="I82:J82"/>
    <mergeCell ref="K82:L82"/>
    <mergeCell ref="B83:C83"/>
    <mergeCell ref="I83:J83"/>
    <mergeCell ref="K83:L83"/>
    <mergeCell ref="B80:C80"/>
    <mergeCell ref="I80:J80"/>
    <mergeCell ref="K80:L80"/>
    <mergeCell ref="B81:C81"/>
    <mergeCell ref="I81:J81"/>
    <mergeCell ref="K81:L81"/>
    <mergeCell ref="B78:C78"/>
    <mergeCell ref="I78:J78"/>
    <mergeCell ref="K78:L78"/>
    <mergeCell ref="B79:C79"/>
    <mergeCell ref="I79:J79"/>
    <mergeCell ref="K79:L79"/>
    <mergeCell ref="B76:C76"/>
    <mergeCell ref="I76:J76"/>
    <mergeCell ref="K76:L76"/>
    <mergeCell ref="B77:C77"/>
    <mergeCell ref="I77:J77"/>
    <mergeCell ref="K77:L77"/>
    <mergeCell ref="B74:C74"/>
    <mergeCell ref="I74:J74"/>
    <mergeCell ref="K74:L74"/>
    <mergeCell ref="B75:C75"/>
    <mergeCell ref="I75:J75"/>
    <mergeCell ref="K75:L75"/>
    <mergeCell ref="B72:C72"/>
    <mergeCell ref="I72:J72"/>
    <mergeCell ref="K72:L72"/>
    <mergeCell ref="B73:C73"/>
    <mergeCell ref="I73:J73"/>
    <mergeCell ref="K73:L73"/>
    <mergeCell ref="B70:C70"/>
    <mergeCell ref="I70:J70"/>
    <mergeCell ref="K70:L70"/>
    <mergeCell ref="B71:C71"/>
    <mergeCell ref="I71:J71"/>
    <mergeCell ref="K71:L71"/>
    <mergeCell ref="B68:C68"/>
    <mergeCell ref="I68:J68"/>
    <mergeCell ref="K68:L68"/>
    <mergeCell ref="B69:C69"/>
    <mergeCell ref="I69:J69"/>
    <mergeCell ref="K69:L69"/>
    <mergeCell ref="B66:C66"/>
    <mergeCell ref="I66:J66"/>
    <mergeCell ref="K66:L66"/>
    <mergeCell ref="B67:C67"/>
    <mergeCell ref="I67:J67"/>
    <mergeCell ref="K67:L67"/>
    <mergeCell ref="B64:C64"/>
    <mergeCell ref="I64:J64"/>
    <mergeCell ref="K64:L64"/>
    <mergeCell ref="B65:C65"/>
    <mergeCell ref="I65:J65"/>
    <mergeCell ref="K65:L65"/>
    <mergeCell ref="B62:C62"/>
    <mergeCell ref="I62:J62"/>
    <mergeCell ref="K62:L62"/>
    <mergeCell ref="B63:C63"/>
    <mergeCell ref="I63:J63"/>
    <mergeCell ref="K63:L63"/>
    <mergeCell ref="B60:C60"/>
    <mergeCell ref="I60:J60"/>
    <mergeCell ref="K60:L60"/>
    <mergeCell ref="B61:C61"/>
    <mergeCell ref="I61:J61"/>
    <mergeCell ref="K61:L61"/>
    <mergeCell ref="B58:C58"/>
    <mergeCell ref="I58:J58"/>
    <mergeCell ref="K58:L58"/>
    <mergeCell ref="B59:C59"/>
    <mergeCell ref="I59:J59"/>
    <mergeCell ref="K59:L59"/>
    <mergeCell ref="B56:C56"/>
    <mergeCell ref="I56:J56"/>
    <mergeCell ref="K56:L56"/>
    <mergeCell ref="B57:C57"/>
    <mergeCell ref="I57:J57"/>
    <mergeCell ref="K57:L57"/>
    <mergeCell ref="B54:C54"/>
    <mergeCell ref="I54:J54"/>
    <mergeCell ref="K54:L54"/>
    <mergeCell ref="B55:C55"/>
    <mergeCell ref="I55:J55"/>
    <mergeCell ref="K55:L55"/>
    <mergeCell ref="B52:C52"/>
    <mergeCell ref="I52:J52"/>
    <mergeCell ref="K52:L52"/>
    <mergeCell ref="B53:C53"/>
    <mergeCell ref="I53:J53"/>
    <mergeCell ref="K53:L53"/>
    <mergeCell ref="B50:C50"/>
    <mergeCell ref="I50:J50"/>
    <mergeCell ref="K50:L50"/>
    <mergeCell ref="B51:C51"/>
    <mergeCell ref="I51:J51"/>
    <mergeCell ref="K51:L51"/>
    <mergeCell ref="B48:C48"/>
    <mergeCell ref="I48:J48"/>
    <mergeCell ref="K48:L48"/>
    <mergeCell ref="B49:C49"/>
    <mergeCell ref="I49:J49"/>
    <mergeCell ref="K49:L49"/>
    <mergeCell ref="B46:C46"/>
    <mergeCell ref="I46:J46"/>
    <mergeCell ref="K46:L46"/>
    <mergeCell ref="B47:C47"/>
    <mergeCell ref="I47:J47"/>
    <mergeCell ref="K47:L47"/>
    <mergeCell ref="B44:C44"/>
    <mergeCell ref="I44:J44"/>
    <mergeCell ref="K44:L44"/>
    <mergeCell ref="B45:C45"/>
    <mergeCell ref="I45:J45"/>
    <mergeCell ref="K45:L45"/>
    <mergeCell ref="B42:C42"/>
    <mergeCell ref="I42:J42"/>
    <mergeCell ref="K42:L42"/>
    <mergeCell ref="B43:C43"/>
    <mergeCell ref="I43:J43"/>
    <mergeCell ref="K43:L43"/>
    <mergeCell ref="B40:C40"/>
    <mergeCell ref="I40:J40"/>
    <mergeCell ref="K40:L40"/>
    <mergeCell ref="B41:C41"/>
    <mergeCell ref="I41:J41"/>
    <mergeCell ref="K41:L41"/>
    <mergeCell ref="B38:C38"/>
    <mergeCell ref="I38:J38"/>
    <mergeCell ref="K38:L38"/>
    <mergeCell ref="B39:C39"/>
    <mergeCell ref="I39:J39"/>
    <mergeCell ref="K39:L39"/>
    <mergeCell ref="B36:C36"/>
    <mergeCell ref="I36:J36"/>
    <mergeCell ref="K36:L36"/>
    <mergeCell ref="B37:C37"/>
    <mergeCell ref="I37:J37"/>
    <mergeCell ref="K37:L37"/>
    <mergeCell ref="B34:C34"/>
    <mergeCell ref="I34:J34"/>
    <mergeCell ref="K34:L34"/>
    <mergeCell ref="B35:C35"/>
    <mergeCell ref="I35:J35"/>
    <mergeCell ref="K35:L35"/>
    <mergeCell ref="B32:C32"/>
    <mergeCell ref="I32:J32"/>
    <mergeCell ref="K32:L32"/>
    <mergeCell ref="B33:C33"/>
    <mergeCell ref="I33:J33"/>
    <mergeCell ref="K33:L33"/>
    <mergeCell ref="B30:C30"/>
    <mergeCell ref="I30:J30"/>
    <mergeCell ref="K30:L30"/>
    <mergeCell ref="B31:C31"/>
    <mergeCell ref="I31:J31"/>
    <mergeCell ref="K31:L31"/>
    <mergeCell ref="B28:C28"/>
    <mergeCell ref="I28:J28"/>
    <mergeCell ref="K28:L28"/>
    <mergeCell ref="B29:C29"/>
    <mergeCell ref="I29:J29"/>
    <mergeCell ref="K29:L29"/>
    <mergeCell ref="B26:C26"/>
    <mergeCell ref="I26:J26"/>
    <mergeCell ref="K26:L26"/>
    <mergeCell ref="B27:C27"/>
    <mergeCell ref="I27:J27"/>
    <mergeCell ref="K27:L27"/>
    <mergeCell ref="B24:C24"/>
    <mergeCell ref="I24:J24"/>
    <mergeCell ref="K24:L24"/>
    <mergeCell ref="B25:C25"/>
    <mergeCell ref="I25:J25"/>
    <mergeCell ref="K25:L25"/>
    <mergeCell ref="B22:C22"/>
    <mergeCell ref="I22:J22"/>
    <mergeCell ref="K22:L22"/>
    <mergeCell ref="B23:C23"/>
    <mergeCell ref="I23:J23"/>
    <mergeCell ref="K23:L23"/>
    <mergeCell ref="B20:C20"/>
    <mergeCell ref="I20:J20"/>
    <mergeCell ref="K20:L20"/>
    <mergeCell ref="B21:C21"/>
    <mergeCell ref="I21:J21"/>
    <mergeCell ref="K21:L21"/>
    <mergeCell ref="B18:C18"/>
    <mergeCell ref="I18:J18"/>
    <mergeCell ref="K18:L18"/>
    <mergeCell ref="B19:C19"/>
    <mergeCell ref="I19:J19"/>
    <mergeCell ref="K19:L19"/>
    <mergeCell ref="B16:C16"/>
    <mergeCell ref="I16:J16"/>
    <mergeCell ref="K16:L16"/>
    <mergeCell ref="B17:C17"/>
    <mergeCell ref="I17:J17"/>
    <mergeCell ref="K17:L17"/>
    <mergeCell ref="B14:C14"/>
    <mergeCell ref="I14:J14"/>
    <mergeCell ref="K14:L14"/>
    <mergeCell ref="B15:C15"/>
    <mergeCell ref="I15:J15"/>
    <mergeCell ref="K15:L15"/>
    <mergeCell ref="B12:C12"/>
    <mergeCell ref="I12:J12"/>
    <mergeCell ref="K12:L12"/>
    <mergeCell ref="B13:C13"/>
    <mergeCell ref="I13:J13"/>
    <mergeCell ref="K13:L13"/>
    <mergeCell ref="B10:C10"/>
    <mergeCell ref="I10:J10"/>
    <mergeCell ref="K10:L10"/>
    <mergeCell ref="B11:C11"/>
    <mergeCell ref="I11:J11"/>
    <mergeCell ref="K11:L11"/>
    <mergeCell ref="B8:C8"/>
    <mergeCell ref="I8:J8"/>
    <mergeCell ref="K8:L8"/>
    <mergeCell ref="B9:C9"/>
    <mergeCell ref="I9:J9"/>
    <mergeCell ref="K9:L9"/>
    <mergeCell ref="I5:J5"/>
    <mergeCell ref="K5:L5"/>
    <mergeCell ref="B6:C6"/>
    <mergeCell ref="I6:J6"/>
    <mergeCell ref="K6:L6"/>
    <mergeCell ref="B7:C7"/>
    <mergeCell ref="I7:J7"/>
    <mergeCell ref="K7:L7"/>
    <mergeCell ref="A2:O2"/>
    <mergeCell ref="J3:N3"/>
    <mergeCell ref="A4:A5"/>
    <mergeCell ref="B4:C5"/>
    <mergeCell ref="D4:D5"/>
    <mergeCell ref="E4:E5"/>
    <mergeCell ref="F4:F5"/>
    <mergeCell ref="G4:G5"/>
    <mergeCell ref="H4:H5"/>
    <mergeCell ref="I4:L4"/>
  </mergeCells>
  <printOptions/>
  <pageMargins left="0.4" right="0" top="0.5" bottom="0.5" header="0.5" footer="0.5"/>
  <pageSetup horizontalDpi="600" verticalDpi="600" orientation="portrait" scale="89" r:id="rId1"/>
  <headerFooter alignWithMargins="0">
    <oddFooter>&amp;L&amp;C&amp;R</oddFooter>
  </headerFooter>
  <rowBreaks count="2" manualBreakCount="2">
    <brk id="496" max="14" man="1"/>
    <brk id="543" max="255" man="1"/>
  </rowBreaks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2022-11-15T12:03:36Z</dcterms:created>
  <dcterms:modified xsi:type="dcterms:W3CDTF">2022-12-23T10:03:45Z</dcterms:modified>
  <cp:category/>
  <cp:version/>
  <cp:contentType/>
  <cp:contentStatus/>
</cp:coreProperties>
</file>