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2020" windowHeight="9795" activeTab="0"/>
  </bookViews>
  <sheets>
    <sheet name="Sheet2" sheetId="1" r:id="rId1"/>
    <sheet name="Sheet1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<sst xmlns="http://schemas.openxmlformats.org/spreadsheetml/2006/main" count="367" uniqueCount="141">
  <si>
    <t>աշխատավարձերի պաշտոնային դրույքաչափերը</t>
  </si>
  <si>
    <t xml:space="preserve">ՀՀ Վայոց ձորի մարզի Ջերմուկ համայնքի  </t>
  </si>
  <si>
    <t>համայնքային ոչ առևտրային կազմակերպությունների</t>
  </si>
  <si>
    <t>1. «Ջերմուկի համայնքի «Զատիկ» մանկապարտեզ ՆՈՒՀ» ՀՈԱԿ</t>
  </si>
  <si>
    <t>հ/հ</t>
  </si>
  <si>
    <t>պաշտոնի անվանումը</t>
  </si>
  <si>
    <t>հաստիքային</t>
  </si>
  <si>
    <t>միավորը</t>
  </si>
  <si>
    <t xml:space="preserve">դրույքի </t>
  </si>
  <si>
    <t>չափը</t>
  </si>
  <si>
    <t>գումարը</t>
  </si>
  <si>
    <t>ՏՆօրեն</t>
  </si>
  <si>
    <t>հաշվապահ</t>
  </si>
  <si>
    <t>դաստիարակ</t>
  </si>
  <si>
    <t>երաժշտության դաստիարակ</t>
  </si>
  <si>
    <t>պարուսույց</t>
  </si>
  <si>
    <t>դաստիարակի օգնական</t>
  </si>
  <si>
    <t>գործավար</t>
  </si>
  <si>
    <t>տնտեսվար</t>
  </si>
  <si>
    <t>խոհարար</t>
  </si>
  <si>
    <t>խոհարարի օգնական</t>
  </si>
  <si>
    <t>լվացարար</t>
  </si>
  <si>
    <t>օժանդակ բանվոր</t>
  </si>
  <si>
    <t>դռնապահ</t>
  </si>
  <si>
    <t>պահակ</t>
  </si>
  <si>
    <t>բուժքույր</t>
  </si>
  <si>
    <t>ԸՆԴԱՄԵՆԸ</t>
  </si>
  <si>
    <t>հավաքարար</t>
  </si>
  <si>
    <t>երգչախմբի ղեկավար</t>
  </si>
  <si>
    <t>դասատու</t>
  </si>
  <si>
    <t>ԱԶԳԱՅԻՆ ՆՎԱԳԱՐԱՆՆԵՐ</t>
  </si>
  <si>
    <t>տնօրեն</t>
  </si>
  <si>
    <t>ակումբավար</t>
  </si>
  <si>
    <t>դիզելավար</t>
  </si>
  <si>
    <t>հիդրավլիկի մասնագետ</t>
  </si>
  <si>
    <t>էլեկտրիկ</t>
  </si>
  <si>
    <t>ռատրակավար</t>
  </si>
  <si>
    <t>տոմսավաճառ</t>
  </si>
  <si>
    <t>հսկիչ</t>
  </si>
  <si>
    <t>օպերատոր</t>
  </si>
  <si>
    <t>պահակներ</t>
  </si>
  <si>
    <t>մարզիչ</t>
  </si>
  <si>
    <t>մատենագետ</t>
  </si>
  <si>
    <t>գրադարանավար</t>
  </si>
  <si>
    <t>Վարչական մաս</t>
  </si>
  <si>
    <t>հաշվապահ-գործավար</t>
  </si>
  <si>
    <t>ճարտարագետ</t>
  </si>
  <si>
    <t>Համայնքի արտաքին ցանցի լուսավորվածության սպասարկում</t>
  </si>
  <si>
    <t>վարորդ</t>
  </si>
  <si>
    <t>Համայնքի սանիտարական մաքրում</t>
  </si>
  <si>
    <t>բանվոր</t>
  </si>
  <si>
    <t>տրակտորիստ</t>
  </si>
  <si>
    <t>Աղբահանություն և բարեկարգում</t>
  </si>
  <si>
    <t>ԸՆԴԱՄԵՆԸ ԿՈՄՈՒՆԱԼ</t>
  </si>
  <si>
    <t>ՋԵՐՄՈՒԿԻ ՀԱՄԱՅՆՔԱՊԵՏԱՐԱՆԻ ԱՇԽԱՏԱԿԱԶՄԻ ԱՇԽԱՏԱԿԻՑՆԵՐԻ</t>
  </si>
  <si>
    <t>Հ/Հ</t>
  </si>
  <si>
    <t>Հաստիքի  անվանումը</t>
  </si>
  <si>
    <t>հաստիք</t>
  </si>
  <si>
    <t>պաշտոնային</t>
  </si>
  <si>
    <t>դրույքաչափ</t>
  </si>
  <si>
    <t>Համայնքի ղեկավար</t>
  </si>
  <si>
    <t>Համայնքի ղեկավարի տեղակալ</t>
  </si>
  <si>
    <t>Համայնքի ղեկավարի օգնական</t>
  </si>
  <si>
    <t>Համայնքի ղեկավարի խորհրդական</t>
  </si>
  <si>
    <t>ԱՇԽԱՏԱԿԱԶՄ</t>
  </si>
  <si>
    <t>Աշխատակազմի քարտուղար (1.2-1)</t>
  </si>
  <si>
    <t xml:space="preserve">  ԱՇԽԱՏԱԿԱԶՄԻ  ՖԻՆԱՆՍԱԿԱՆ ԲԱԺԻՆ</t>
  </si>
  <si>
    <t xml:space="preserve">                            </t>
  </si>
  <si>
    <t xml:space="preserve">                                                       ԱՇԽԱՏԱԿԱԶՄԻ  ՆԵՐՔԻՆ ԱՈՒԴԻՏԻ  ԲԱԺԻՆ</t>
  </si>
  <si>
    <t>Բաժնի պետ  ( 1.3-1)</t>
  </si>
  <si>
    <t xml:space="preserve"> ԱՇԽԱՏԱԿԱԶՄԻ ՔԱՂԱՔԱՑԻԱԿԱՆ ԿԱՑՈՒԹՅԱՆ ԱԿՏԵՐԻ ԳՐԱՆՑՄԱՆ ՋԵՐՄՈՒԿԻ  ՏԱՐԱԾՔԱՅԻՆ ԲԱԺԻՆ</t>
  </si>
  <si>
    <t>ԱՇԽԱՏԱԿԱԶՄԻ ՏԵԽՆԻԿԱԿԱՆ ՍՊԱՍԱՐԿՄԱՆ  ԱՆՁՆԱԿԱԶՄ</t>
  </si>
  <si>
    <t>Համակարգչային սարքեր սպասարկող</t>
  </si>
  <si>
    <t>Հավաքարար</t>
  </si>
  <si>
    <t>ԸՆԴՀԱՆՈՒՐԸ</t>
  </si>
  <si>
    <t>ՀԱՄԱՅՆՔԱՊԵՏԱՐԱՆԻ ԱՇԽԱՏԱԿԱԶԻ ՔԱՐՏՈՒՂԱՐ                          ԳՈՀԱՐ ԹԱԴԵՎՈՍՅԱՆ</t>
  </si>
  <si>
    <t>պահեստապետ</t>
  </si>
  <si>
    <t>փականակագործ</t>
  </si>
  <si>
    <t>մեխանիկ</t>
  </si>
  <si>
    <t>Ավտոգրեյդերավար</t>
  </si>
  <si>
    <t>Գլխավոր հաշվապահ</t>
  </si>
  <si>
    <t>մեթոդիստ ուսումնական գծով՝ տնօրենի տեղակալ</t>
  </si>
  <si>
    <t>դերձակ</t>
  </si>
  <si>
    <t>ֆիզկուլտուրայի հրահանգիչ</t>
  </si>
  <si>
    <t>փականակագործ-էլեկտրամոնտյոր</t>
  </si>
  <si>
    <t>Գլխավոր մասնագետ-ճարտարապետ (2.3-2)</t>
  </si>
  <si>
    <t>Գլխավոր մասնագետ (2.3-3)</t>
  </si>
  <si>
    <t>2018 ԹՎԱԿԱՆԻ ՀԱՍՏԻՔԱՑՈՒՑԱԿԸ ԵՎ ՊԱՇՏՈՆԱՅԻՆ ԴՐՈՒՅՔԱՉԱՓԵՐԸ</t>
  </si>
  <si>
    <t>ՀՀ Վայոց Ձոր մարզի Ջերմուկ համայնքի ավագանու</t>
  </si>
  <si>
    <t>2018 թվականի հունվարի 19-ի N 5-որոշման</t>
  </si>
  <si>
    <t>երաժշտության ղեկավար</t>
  </si>
  <si>
    <t>Բրիգադավար</t>
  </si>
  <si>
    <t>մեթոդիստ ուսում. գծով՝ տնօրենի տեղակալ</t>
  </si>
  <si>
    <t>ՀՀ Վայոց ձոր մարզի Ջերմուկ համայնքի ավագանու</t>
  </si>
  <si>
    <t>2018 թվականի հունվարի 19-ի N 5-Ա որոշման</t>
  </si>
  <si>
    <t xml:space="preserve"> աշխատակիցների թվաքանակը,  2018  թվականի  հաստիքացուցակները և </t>
  </si>
  <si>
    <t>աշխատակիցների թվաքանակը՝</t>
  </si>
  <si>
    <t>3. ՋԵՐՄՈՒԿԻ ՀԱՄԱՅՆՔԻ ԱՐՎԵՍՏԻ Հ.1 ԴՊՐՈՑ ՀՈԱԿ</t>
  </si>
  <si>
    <t>4. ՋԵՐՄՈՒԿԻ ՀԱՄԱՅՆՔԻ ԱՐՎԵՍՏԻ Հ.2 ԴՊՐՈՑ ՀՈԱԿ</t>
  </si>
  <si>
    <r>
      <t xml:space="preserve">սեզոնային </t>
    </r>
    <r>
      <rPr>
        <sz val="12"/>
        <rFont val="Arial Armenian"/>
        <family val="2"/>
      </rPr>
      <t xml:space="preserve"> </t>
    </r>
    <r>
      <rPr>
        <sz val="12"/>
        <rFont val="Tahoma"/>
        <family val="2"/>
      </rPr>
      <t>հաստիքներ</t>
    </r>
    <r>
      <rPr>
        <sz val="12"/>
        <rFont val="Arial Armenian"/>
        <family val="2"/>
      </rPr>
      <t xml:space="preserve"> 01.04.2018-01.11.2018</t>
    </r>
    <r>
      <rPr>
        <sz val="12"/>
        <rFont val="Tahoma"/>
        <family val="2"/>
      </rPr>
      <t>թթ</t>
    </r>
    <r>
      <rPr>
        <sz val="12"/>
        <rFont val="Arial Armenian"/>
        <family val="2"/>
      </rPr>
      <t xml:space="preserve">.՝ </t>
    </r>
    <r>
      <rPr>
        <sz val="12"/>
        <rFont val="Arial AM"/>
        <family val="2"/>
      </rPr>
      <t xml:space="preserve">կանաչապատում </t>
    </r>
  </si>
  <si>
    <r>
      <t xml:space="preserve">2  </t>
    </r>
    <r>
      <rPr>
        <b/>
        <sz val="12"/>
        <rFont val="Sylfaen"/>
        <family val="1"/>
      </rPr>
      <t>ՋԵՐՄՈՒԿԻ</t>
    </r>
    <r>
      <rPr>
        <b/>
        <sz val="12"/>
        <rFont val="Arial Armenian"/>
        <family val="2"/>
      </rPr>
      <t xml:space="preserve"> </t>
    </r>
    <r>
      <rPr>
        <b/>
        <sz val="12"/>
        <rFont val="Sylfaen"/>
        <family val="1"/>
      </rPr>
      <t>ՀԱՄԱՅՆՔԻ</t>
    </r>
    <r>
      <rPr>
        <b/>
        <sz val="12"/>
        <rFont val="Arial Armenian"/>
        <family val="2"/>
      </rPr>
      <t xml:space="preserve">  &lt;&lt;</t>
    </r>
    <r>
      <rPr>
        <b/>
        <sz val="12"/>
        <rFont val="Sylfaen"/>
        <family val="1"/>
      </rPr>
      <t>ԳՆԴԵՎԱԶԻ</t>
    </r>
    <r>
      <rPr>
        <b/>
        <sz val="12"/>
        <rFont val="Arial Armenian"/>
        <family val="2"/>
      </rPr>
      <t xml:space="preserve"> </t>
    </r>
    <r>
      <rPr>
        <b/>
        <sz val="12"/>
        <rFont val="Sylfaen"/>
        <family val="1"/>
      </rPr>
      <t>ՀԱՄԱՅՆՔԻ</t>
    </r>
    <r>
      <rPr>
        <b/>
        <sz val="12"/>
        <rFont val="Arial Armenian"/>
        <family val="2"/>
      </rPr>
      <t xml:space="preserve"> </t>
    </r>
    <r>
      <rPr>
        <b/>
        <sz val="12"/>
        <rFont val="Sylfaen"/>
        <family val="1"/>
      </rPr>
      <t>ՄԱՆԿԱՊԱՐՏԵԶ&gt;&gt;</t>
    </r>
    <r>
      <rPr>
        <b/>
        <sz val="12"/>
        <rFont val="Arial Armenian"/>
        <family val="2"/>
      </rPr>
      <t xml:space="preserve"> </t>
    </r>
    <r>
      <rPr>
        <b/>
        <sz val="12"/>
        <rFont val="Sylfaen"/>
        <family val="1"/>
      </rPr>
      <t>ՀՈԱԿ</t>
    </r>
  </si>
  <si>
    <t>5. &lt;&lt;ՋԵՐՄՈՒԿԻ ԵՐԻՏԱՍԱՐԴԱԿԱՆ ԿԵՆՏՐՈՆ&gt;&gt; ՀՈԱԿ</t>
  </si>
  <si>
    <r>
      <t>6. &lt;&lt;ՋԵՐՄՈՒԿ</t>
    </r>
    <r>
      <rPr>
        <b/>
        <sz val="12"/>
        <rFont val="Arial Armenian"/>
        <family val="2"/>
      </rPr>
      <t xml:space="preserve"> </t>
    </r>
    <r>
      <rPr>
        <b/>
        <sz val="12"/>
        <rFont val="Sylfaen"/>
        <family val="1"/>
      </rPr>
      <t>ՀԱՄԱՅՆՔԻ</t>
    </r>
    <r>
      <rPr>
        <b/>
        <sz val="12"/>
        <rFont val="Arial Armenian"/>
        <family val="2"/>
      </rPr>
      <t xml:space="preserve"> </t>
    </r>
    <r>
      <rPr>
        <b/>
        <sz val="12"/>
        <rFont val="Sylfaen"/>
        <family val="1"/>
      </rPr>
      <t>ԿԱՐԵՆ</t>
    </r>
    <r>
      <rPr>
        <b/>
        <sz val="12"/>
        <rFont val="Arial Armenian"/>
        <family val="2"/>
      </rPr>
      <t xml:space="preserve"> </t>
    </r>
    <r>
      <rPr>
        <b/>
        <sz val="12"/>
        <rFont val="Sylfaen"/>
        <family val="1"/>
      </rPr>
      <t>ԱՐԱՐԱՏԻ</t>
    </r>
    <r>
      <rPr>
        <b/>
        <sz val="12"/>
        <rFont val="Arial Armenian"/>
        <family val="2"/>
      </rPr>
      <t xml:space="preserve"> </t>
    </r>
    <r>
      <rPr>
        <b/>
        <sz val="12"/>
        <rFont val="Sylfaen"/>
        <family val="1"/>
      </rPr>
      <t>ԱՍՐՅԱՆԻ</t>
    </r>
    <r>
      <rPr>
        <b/>
        <sz val="12"/>
        <rFont val="Arial Armenian"/>
        <family val="2"/>
      </rPr>
      <t xml:space="preserve"> </t>
    </r>
    <r>
      <rPr>
        <b/>
        <sz val="12"/>
        <rFont val="Sylfaen"/>
        <family val="1"/>
      </rPr>
      <t>ԱՆՎԱՆ</t>
    </r>
    <r>
      <rPr>
        <b/>
        <sz val="12"/>
        <rFont val="Arial Armenian"/>
        <family val="2"/>
      </rPr>
      <t xml:space="preserve"> </t>
    </r>
    <r>
      <rPr>
        <b/>
        <sz val="12"/>
        <rFont val="Sylfaen"/>
        <family val="1"/>
      </rPr>
      <t>ՇԱԽՄԱՏԻ</t>
    </r>
    <r>
      <rPr>
        <b/>
        <sz val="12"/>
        <rFont val="Arial Armenian"/>
        <family val="2"/>
      </rPr>
      <t xml:space="preserve"> </t>
    </r>
    <r>
      <rPr>
        <b/>
        <sz val="12"/>
        <rFont val="Sylfaen"/>
        <family val="1"/>
      </rPr>
      <t>ԴՊՐՈՑ&gt;&gt; ՀՈԱԿ</t>
    </r>
  </si>
  <si>
    <r>
      <t>7&lt;&lt;</t>
    </r>
    <r>
      <rPr>
        <b/>
        <sz val="12"/>
        <rFont val="Tahoma"/>
        <family val="2"/>
      </rPr>
      <t>ՋԵՐՄՈՒԿԻ ՀԱՄԱՅՆՔԻ ԿՈՄՈՒՆԱԼ ՍՊԱՍԱՐԿՈՒՄ ԵՎ ԲԱՐԵԿԱՐԳՈՒՄ&gt;&gt; ՀՈԱԿ</t>
    </r>
  </si>
  <si>
    <t xml:space="preserve">    ՀԱՄԱՅՆՔԱՊԵՏԱՐԱՆԻ ԱՇԽԱՏԱԿԱԶՄԻ ՔԱՐՏՈՒՂԱՐ                         Գ.ԹԱԴԵՎՈՍՅԱՆ</t>
  </si>
  <si>
    <t>Հավելված 1</t>
  </si>
  <si>
    <t xml:space="preserve">Հավելված 2 </t>
  </si>
  <si>
    <t xml:space="preserve">ենթակա բյուջետային հիմնարկների </t>
  </si>
  <si>
    <t xml:space="preserve"> աշխատակիցների թվաքանակը, 2018  թվականի  հաստիքացուցակները և </t>
  </si>
  <si>
    <r>
      <t>1. &lt;&lt;</t>
    </r>
    <r>
      <rPr>
        <b/>
        <sz val="12"/>
        <rFont val="Sylfaen"/>
        <family val="1"/>
      </rPr>
      <t>ՋԵՐՄՈՒԿԻ</t>
    </r>
    <r>
      <rPr>
        <b/>
        <sz val="12"/>
        <rFont val="Arial Armenian"/>
        <family val="2"/>
      </rPr>
      <t xml:space="preserve"> </t>
    </r>
    <r>
      <rPr>
        <b/>
        <sz val="12"/>
        <rFont val="Sylfaen"/>
        <family val="1"/>
      </rPr>
      <t>ՀԱՄԱՅՆՔԻ</t>
    </r>
    <r>
      <rPr>
        <b/>
        <sz val="12"/>
        <rFont val="Arial Armenian"/>
        <family val="2"/>
      </rPr>
      <t xml:space="preserve"> </t>
    </r>
    <r>
      <rPr>
        <b/>
        <sz val="12"/>
        <rFont val="Sylfaen"/>
        <family val="1"/>
      </rPr>
      <t>ՃՈՊԱՆՈՒՂԻ</t>
    </r>
    <r>
      <rPr>
        <b/>
        <sz val="12"/>
        <rFont val="Arial Armenian"/>
        <family val="2"/>
      </rPr>
      <t xml:space="preserve"> &gt;&gt; </t>
    </r>
    <r>
      <rPr>
        <b/>
        <sz val="12"/>
        <rFont val="Sylfaen"/>
        <family val="1"/>
      </rPr>
      <t>ՀԱՄԱՅՆՔԱՅԻՆ</t>
    </r>
    <r>
      <rPr>
        <b/>
        <sz val="12"/>
        <rFont val="Arial Armenian"/>
        <family val="2"/>
      </rPr>
      <t xml:space="preserve"> </t>
    </r>
    <r>
      <rPr>
        <b/>
        <sz val="12"/>
        <rFont val="Sylfaen"/>
        <family val="1"/>
      </rPr>
      <t>ՀԻՄՆԱՐԿ</t>
    </r>
  </si>
  <si>
    <t>2. &lt;&lt;ՋԵՐՄՈՒԿԻ ՄԱՆԿԱՊԱՏԱՆԵԿԱՆ ՄԱՐԶԱԴՊՐՈՑ&gt;&gt; ՀԱՄԱՅՆՔԱՅԻՆ ՀԻՄՆԱՐԿ</t>
  </si>
  <si>
    <r>
      <t>3. &lt;&lt;</t>
    </r>
    <r>
      <rPr>
        <b/>
        <sz val="12"/>
        <rFont val="Sylfaen"/>
        <family val="1"/>
      </rPr>
      <t>ՋԵՐՄՈՒԿԻ</t>
    </r>
    <r>
      <rPr>
        <b/>
        <sz val="12"/>
        <rFont val="Arial Armenian"/>
        <family val="2"/>
      </rPr>
      <t xml:space="preserve"> </t>
    </r>
    <r>
      <rPr>
        <b/>
        <sz val="12"/>
        <rFont val="Sylfaen"/>
        <family val="1"/>
      </rPr>
      <t>ՀԱՄԱՅՆՔԻ</t>
    </r>
    <r>
      <rPr>
        <b/>
        <sz val="12"/>
        <rFont val="Arial Armenian"/>
        <family val="2"/>
      </rPr>
      <t xml:space="preserve"> </t>
    </r>
    <r>
      <rPr>
        <b/>
        <sz val="12"/>
        <rFont val="Sylfaen"/>
        <family val="1"/>
      </rPr>
      <t>ՔԱՂԱՔԱՅԻՆ</t>
    </r>
    <r>
      <rPr>
        <b/>
        <sz val="12"/>
        <rFont val="Arial Armenian"/>
        <family val="2"/>
      </rPr>
      <t xml:space="preserve"> </t>
    </r>
    <r>
      <rPr>
        <b/>
        <sz val="12"/>
        <rFont val="Sylfaen"/>
        <family val="1"/>
      </rPr>
      <t>ԳՐԱԴԱՐԱՆ&gt;&gt;</t>
    </r>
    <r>
      <rPr>
        <b/>
        <sz val="12"/>
        <rFont val="Arial Armenian"/>
        <family val="2"/>
      </rPr>
      <t xml:space="preserve"> </t>
    </r>
    <r>
      <rPr>
        <b/>
        <sz val="12"/>
        <rFont val="Sylfaen"/>
        <family val="1"/>
      </rPr>
      <t>ՀԱՄԱՅՆՔԱՅԻՆ</t>
    </r>
    <r>
      <rPr>
        <b/>
        <sz val="12"/>
        <rFont val="Arial Armenian"/>
        <family val="2"/>
      </rPr>
      <t xml:space="preserve"> </t>
    </r>
    <r>
      <rPr>
        <b/>
        <sz val="12"/>
        <rFont val="Sylfaen"/>
        <family val="1"/>
      </rPr>
      <t>ՀԻՄՆԱՐԿ</t>
    </r>
  </si>
  <si>
    <t xml:space="preserve">  ՀԱՄԱՅՆՔԱՊԵՏԱՐԱՆԻ ԱՇԽԱՏԱԿԱԶՄԻ ՔԱՐՏՈՒՂԱՐ                         Գ.ԹԱԴԵՎՈՍՅԱՆ</t>
  </si>
  <si>
    <t>2018 թվականի հունվարի 19-ի N 4-Ա որոշման</t>
  </si>
  <si>
    <t>Հավելված 2</t>
  </si>
  <si>
    <t>Առաջատար մասնագետ (3.1-7)</t>
  </si>
  <si>
    <t>Առաջատար մասնագետ (3.1-8)</t>
  </si>
  <si>
    <t>Առաջատար մասնագետ (3.1-9)</t>
  </si>
  <si>
    <t>Առաջատար մասնագետ (3.1-10)</t>
  </si>
  <si>
    <t>Առաջատար մասնագետ (3.1-11)</t>
  </si>
  <si>
    <t xml:space="preserve"> 2-րդ կարգի մասնագետ (3.3-2)</t>
  </si>
  <si>
    <t xml:space="preserve"> 2-րդ կարգի մասնագետ (3.3-3)</t>
  </si>
  <si>
    <t xml:space="preserve"> 2-րդ կարգի մասնագետ (3.3-4)</t>
  </si>
  <si>
    <t xml:space="preserve"> 2-րդ կարգի մասնագետ (3.3-5)</t>
  </si>
  <si>
    <t>Տեղեկատվական համակարգի օպերատոր</t>
  </si>
  <si>
    <t xml:space="preserve">              ԱՇԽԱՏԱԿԱԶՄԻ ՍՈՑԻԱԼԱԿԱՆ ԱՋԱԿՑՈՒԹՅԱՆ ՋԵՐՄՈՒԿԻ ՏԱՐԱԾՔԱՅԻՆ ԲԱԺԻՆ</t>
  </si>
  <si>
    <t>Բնակավայրի վարչական ղեկավար</t>
  </si>
  <si>
    <t xml:space="preserve"> Բաժնի պետ (2.1-1)</t>
  </si>
  <si>
    <t xml:space="preserve"> Առաջատար մասնագետ (3.1-1)</t>
  </si>
  <si>
    <t xml:space="preserve"> Առաջատար մասնագետ (3.1-2)</t>
  </si>
  <si>
    <t xml:space="preserve"> Առաջատար մասնագետ (3.1-3)</t>
  </si>
  <si>
    <t>Առաջատար մասնագետ (3.1-4)</t>
  </si>
  <si>
    <t xml:space="preserve"> Բաժնի պետ (2.1-3)</t>
  </si>
  <si>
    <t xml:space="preserve"> Գլխավոր մասնագետ (2.3-1)</t>
  </si>
  <si>
    <t xml:space="preserve"> Առաջատար մասնագետ (3.1-5)</t>
  </si>
  <si>
    <t xml:space="preserve"> Առաջատար մասնագետ (3.1-6)</t>
  </si>
  <si>
    <t>Երկրորդ կարգի մասնագետ (3.3-1)</t>
  </si>
  <si>
    <t xml:space="preserve"> Բաժնի պետ (1.3-2)</t>
  </si>
  <si>
    <t>ընդհանուր</t>
  </si>
  <si>
    <t>աշխատավարձը</t>
  </si>
  <si>
    <r>
      <t>սեզոնային</t>
    </r>
    <r>
      <rPr>
        <sz val="12"/>
        <rFont val="Arial Armenian"/>
        <family val="2"/>
      </rPr>
      <t xml:space="preserve"> </t>
    </r>
    <r>
      <rPr>
        <sz val="12"/>
        <rFont val="Tahoma"/>
        <family val="2"/>
      </rPr>
      <t>հաստիքներ</t>
    </r>
    <r>
      <rPr>
        <sz val="12"/>
        <rFont val="Arial Armenian"/>
        <family val="2"/>
      </rPr>
      <t xml:space="preserve"> 01.01.2018-01.04.2018</t>
    </r>
    <r>
      <rPr>
        <sz val="12"/>
        <rFont val="Tahoma"/>
        <family val="2"/>
      </rPr>
      <t>թթ</t>
    </r>
    <r>
      <rPr>
        <sz val="12"/>
        <rFont val="Arial Armenian"/>
        <family val="2"/>
      </rPr>
      <t xml:space="preserve">. </t>
    </r>
    <r>
      <rPr>
        <sz val="12"/>
        <rFont val="Tahoma"/>
        <family val="2"/>
      </rPr>
      <t>և</t>
    </r>
    <r>
      <rPr>
        <sz val="12"/>
        <rFont val="Arial Armenian"/>
        <family val="2"/>
      </rPr>
      <t xml:space="preserve">  01.11.2018-30.12.2018</t>
    </r>
    <r>
      <rPr>
        <sz val="12"/>
        <rFont val="Tahoma"/>
        <family val="2"/>
      </rPr>
      <t>թթ համար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</si>
</sst>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7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2"/>
      <name val="Arial Armenian"/>
      <family val="2"/>
    </font>
    <font>
      <b/>
      <sz val="12"/>
      <name val="Arial"/>
      <family val="2"/>
    </font>
    <font>
      <b/>
      <sz val="12"/>
      <name val="Sylfaen"/>
      <family val="1"/>
    </font>
    <font>
      <b/>
      <sz val="12"/>
      <name val="Arial Armenian"/>
      <family val="2"/>
    </font>
    <font>
      <sz val="12"/>
      <name val="Tahoma"/>
      <family val="2"/>
    </font>
    <font>
      <i/>
      <sz val="10"/>
      <name val="Tahoma"/>
      <family val="2"/>
    </font>
    <font>
      <b/>
      <sz val="12"/>
      <name val="Tahoma"/>
      <family val="2"/>
    </font>
    <font>
      <b/>
      <i/>
      <sz val="11"/>
      <color indexed="8"/>
      <name val="Times LatArm"/>
      <family val="0"/>
    </font>
    <font>
      <sz val="9"/>
      <color indexed="8"/>
      <name val="Times LatArm"/>
      <family val="0"/>
    </font>
    <font>
      <sz val="14"/>
      <color indexed="8"/>
      <name val="Times LatArm"/>
      <family val="0"/>
    </font>
    <font>
      <sz val="11"/>
      <color indexed="8"/>
      <name val="Times LatArm"/>
      <family val="0"/>
    </font>
    <font>
      <b/>
      <sz val="14"/>
      <color indexed="10"/>
      <name val="Times LatArm"/>
      <family val="0"/>
    </font>
    <font>
      <b/>
      <i/>
      <sz val="9"/>
      <color indexed="8"/>
      <name val="Times LatArm"/>
      <family val="0"/>
    </font>
    <font>
      <b/>
      <i/>
      <sz val="8"/>
      <color indexed="8"/>
      <name val="Times LatArm"/>
      <family val="0"/>
    </font>
    <font>
      <b/>
      <sz val="11"/>
      <color indexed="8"/>
      <name val="Calibri"/>
      <family val="2"/>
    </font>
    <font>
      <sz val="10"/>
      <color indexed="10"/>
      <name val="Arial"/>
      <family val="0"/>
    </font>
    <font>
      <sz val="12"/>
      <name val="Arial AM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0"/>
    </font>
    <font>
      <b/>
      <sz val="9"/>
      <color indexed="10"/>
      <name val="Times LatArm"/>
      <family val="0"/>
    </font>
    <font>
      <sz val="9"/>
      <color indexed="10"/>
      <name val="Times LatArm"/>
      <family val="0"/>
    </font>
    <font>
      <sz val="9"/>
      <name val="Arial"/>
      <family val="0"/>
    </font>
    <font>
      <sz val="12"/>
      <color indexed="8"/>
      <name val="Arial"/>
      <family val="0"/>
    </font>
    <font>
      <i/>
      <sz val="10"/>
      <name val="Arial"/>
      <family val="2"/>
    </font>
    <font>
      <b/>
      <sz val="10"/>
      <color indexed="8"/>
      <name val="Arial"/>
      <family val="0"/>
    </font>
    <font>
      <b/>
      <i/>
      <sz val="12"/>
      <name val="Arial"/>
      <family val="2"/>
    </font>
    <font>
      <sz val="12"/>
      <name val="Arial"/>
      <family val="2"/>
    </font>
    <font>
      <b/>
      <i/>
      <sz val="10"/>
      <color indexed="8"/>
      <name val="Times LatArm"/>
      <family val="0"/>
    </font>
    <font>
      <b/>
      <i/>
      <sz val="10"/>
      <color indexed="8"/>
      <name val="Calibri"/>
      <family val="2"/>
    </font>
    <font>
      <sz val="14"/>
      <name val="Times LatArm"/>
      <family val="0"/>
    </font>
    <font>
      <sz val="9"/>
      <name val="Arial LatArm"/>
      <family val="2"/>
    </font>
    <font>
      <b/>
      <sz val="12"/>
      <color indexed="10"/>
      <name val="Times LatArm"/>
      <family val="0"/>
    </font>
    <font>
      <b/>
      <sz val="12"/>
      <color indexed="8"/>
      <name val="Times LatArm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19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4" fillId="33" borderId="10" xfId="0" applyFont="1" applyFill="1" applyBorder="1" applyAlignment="1">
      <alignment/>
    </xf>
    <xf numFmtId="0" fontId="4" fillId="33" borderId="0" xfId="0" applyFont="1" applyFill="1" applyAlignment="1">
      <alignment/>
    </xf>
    <xf numFmtId="0" fontId="6" fillId="0" borderId="0" xfId="0" applyFont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right"/>
    </xf>
    <xf numFmtId="0" fontId="2" fillId="33" borderId="12" xfId="0" applyFont="1" applyFill="1" applyBorder="1" applyAlignment="1">
      <alignment horizontal="right"/>
    </xf>
    <xf numFmtId="0" fontId="12" fillId="0" borderId="0" xfId="0" applyFont="1" applyBorder="1" applyAlignment="1">
      <alignment horizontal="center"/>
    </xf>
    <xf numFmtId="0" fontId="13" fillId="0" borderId="13" xfId="0" applyFont="1" applyBorder="1" applyAlignment="1">
      <alignment/>
    </xf>
    <xf numFmtId="0" fontId="14" fillId="0" borderId="14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34" borderId="10" xfId="0" applyFon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4" fillId="34" borderId="18" xfId="0" applyFont="1" applyFill="1" applyBorder="1" applyAlignment="1">
      <alignment horizontal="center"/>
    </xf>
    <xf numFmtId="0" fontId="17" fillId="33" borderId="19" xfId="0" applyFont="1" applyFill="1" applyBorder="1" applyAlignment="1">
      <alignment horizontal="left"/>
    </xf>
    <xf numFmtId="0" fontId="14" fillId="34" borderId="14" xfId="0" applyFont="1" applyFill="1" applyBorder="1" applyAlignment="1">
      <alignment horizontal="center"/>
    </xf>
    <xf numFmtId="0" fontId="14" fillId="34" borderId="15" xfId="0" applyFont="1" applyFill="1" applyBorder="1" applyAlignment="1">
      <alignment horizontal="center"/>
    </xf>
    <xf numFmtId="0" fontId="2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22" fillId="0" borderId="0" xfId="0" applyFont="1" applyAlignment="1">
      <alignment/>
    </xf>
    <xf numFmtId="0" fontId="23" fillId="0" borderId="10" xfId="0" applyFont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23" fillId="0" borderId="20" xfId="0" applyFont="1" applyFill="1" applyBorder="1" applyAlignment="1">
      <alignment/>
    </xf>
    <xf numFmtId="0" fontId="17" fillId="0" borderId="0" xfId="0" applyFont="1" applyBorder="1" applyAlignment="1">
      <alignment horizontal="center"/>
    </xf>
    <xf numFmtId="0" fontId="13" fillId="0" borderId="21" xfId="0" applyFont="1" applyBorder="1" applyAlignment="1">
      <alignment/>
    </xf>
    <xf numFmtId="0" fontId="13" fillId="0" borderId="20" xfId="0" applyFont="1" applyBorder="1" applyAlignment="1">
      <alignment/>
    </xf>
    <xf numFmtId="0" fontId="13" fillId="0" borderId="10" xfId="0" applyFont="1" applyBorder="1" applyAlignment="1">
      <alignment/>
    </xf>
    <xf numFmtId="0" fontId="24" fillId="0" borderId="18" xfId="0" applyFont="1" applyBorder="1" applyAlignment="1">
      <alignment/>
    </xf>
    <xf numFmtId="0" fontId="13" fillId="0" borderId="22" xfId="0" applyFont="1" applyBorder="1" applyAlignment="1">
      <alignment/>
    </xf>
    <xf numFmtId="0" fontId="13" fillId="34" borderId="21" xfId="0" applyFont="1" applyFill="1" applyBorder="1" applyAlignment="1">
      <alignment/>
    </xf>
    <xf numFmtId="0" fontId="13" fillId="34" borderId="22" xfId="0" applyFont="1" applyFill="1" applyBorder="1" applyAlignment="1">
      <alignment/>
    </xf>
    <xf numFmtId="0" fontId="24" fillId="34" borderId="18" xfId="0" applyFont="1" applyFill="1" applyBorder="1" applyAlignment="1">
      <alignment/>
    </xf>
    <xf numFmtId="0" fontId="25" fillId="34" borderId="21" xfId="0" applyFont="1" applyFill="1" applyBorder="1" applyAlignment="1">
      <alignment/>
    </xf>
    <xf numFmtId="0" fontId="26" fillId="0" borderId="0" xfId="0" applyFont="1" applyAlignment="1">
      <alignment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8" fillId="0" borderId="0" xfId="0" applyFont="1" applyAlignment="1">
      <alignment horizontal="center"/>
    </xf>
    <xf numFmtId="0" fontId="0" fillId="35" borderId="0" xfId="0" applyFill="1" applyAlignment="1">
      <alignment/>
    </xf>
    <xf numFmtId="0" fontId="0" fillId="35" borderId="20" xfId="0" applyFill="1" applyBorder="1" applyAlignment="1">
      <alignment/>
    </xf>
    <xf numFmtId="0" fontId="0" fillId="34" borderId="0" xfId="0" applyFill="1" applyAlignment="1">
      <alignment/>
    </xf>
    <xf numFmtId="0" fontId="4" fillId="36" borderId="0" xfId="0" applyFont="1" applyFill="1" applyBorder="1" applyAlignment="1">
      <alignment/>
    </xf>
    <xf numFmtId="0" fontId="4" fillId="36" borderId="0" xfId="0" applyFont="1" applyFill="1" applyBorder="1" applyAlignment="1">
      <alignment horizontal="center"/>
    </xf>
    <xf numFmtId="0" fontId="4" fillId="36" borderId="0" xfId="0" applyFont="1" applyFill="1" applyBorder="1" applyAlignment="1">
      <alignment horizontal="right"/>
    </xf>
    <xf numFmtId="0" fontId="30" fillId="0" borderId="0" xfId="0" applyFont="1" applyAlignment="1">
      <alignment/>
    </xf>
    <xf numFmtId="0" fontId="30" fillId="0" borderId="0" xfId="0" applyFont="1" applyAlignment="1">
      <alignment horizontal="left"/>
    </xf>
    <xf numFmtId="0" fontId="27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31" fillId="0" borderId="10" xfId="0" applyFont="1" applyBorder="1" applyAlignment="1">
      <alignment/>
    </xf>
    <xf numFmtId="0" fontId="31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36" borderId="0" xfId="0" applyFont="1" applyFill="1" applyBorder="1" applyAlignment="1">
      <alignment horizontal="left"/>
    </xf>
    <xf numFmtId="0" fontId="0" fillId="37" borderId="0" xfId="0" applyFill="1" applyAlignment="1">
      <alignment/>
    </xf>
    <xf numFmtId="0" fontId="34" fillId="0" borderId="10" xfId="0" applyFont="1" applyBorder="1" applyAlignment="1">
      <alignment/>
    </xf>
    <xf numFmtId="0" fontId="16" fillId="0" borderId="18" xfId="0" applyFont="1" applyBorder="1" applyAlignment="1">
      <alignment horizontal="right"/>
    </xf>
    <xf numFmtId="0" fontId="14" fillId="0" borderId="15" xfId="0" applyFont="1" applyBorder="1" applyAlignment="1">
      <alignment horizontal="right"/>
    </xf>
    <xf numFmtId="0" fontId="35" fillId="0" borderId="11" xfId="0" applyFont="1" applyBorder="1" applyAlignment="1">
      <alignment horizontal="center"/>
    </xf>
    <xf numFmtId="0" fontId="35" fillId="0" borderId="12" xfId="0" applyFont="1" applyBorder="1" applyAlignment="1">
      <alignment horizontal="center"/>
    </xf>
    <xf numFmtId="0" fontId="35" fillId="0" borderId="13" xfId="0" applyFont="1" applyBorder="1" applyAlignment="1">
      <alignment horizontal="center"/>
    </xf>
    <xf numFmtId="0" fontId="36" fillId="0" borderId="18" xfId="0" applyFont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36" fillId="0" borderId="10" xfId="0" applyFont="1" applyBorder="1" applyAlignment="1">
      <alignment horizontal="right"/>
    </xf>
    <xf numFmtId="0" fontId="36" fillId="0" borderId="18" xfId="0" applyFont="1" applyBorder="1" applyAlignment="1">
      <alignment horizontal="right"/>
    </xf>
    <xf numFmtId="0" fontId="36" fillId="34" borderId="18" xfId="0" applyFont="1" applyFill="1" applyBorder="1" applyAlignment="1">
      <alignment horizontal="center"/>
    </xf>
    <xf numFmtId="0" fontId="36" fillId="34" borderId="18" xfId="0" applyFont="1" applyFill="1" applyBorder="1" applyAlignment="1">
      <alignment horizontal="right"/>
    </xf>
    <xf numFmtId="0" fontId="37" fillId="33" borderId="23" xfId="0" applyFont="1" applyFill="1" applyBorder="1" applyAlignment="1">
      <alignment horizontal="center"/>
    </xf>
    <xf numFmtId="0" fontId="37" fillId="33" borderId="23" xfId="0" applyFont="1" applyFill="1" applyBorder="1" applyAlignment="1">
      <alignment horizontal="right"/>
    </xf>
    <xf numFmtId="0" fontId="4" fillId="33" borderId="22" xfId="0" applyFont="1" applyFill="1" applyBorder="1" applyAlignment="1">
      <alignment horizontal="center"/>
    </xf>
    <xf numFmtId="0" fontId="4" fillId="33" borderId="24" xfId="0" applyFont="1" applyFill="1" applyBorder="1" applyAlignment="1">
      <alignment horizontal="center"/>
    </xf>
    <xf numFmtId="0" fontId="4" fillId="33" borderId="25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right"/>
    </xf>
    <xf numFmtId="0" fontId="2" fillId="33" borderId="27" xfId="0" applyFont="1" applyFill="1" applyBorder="1" applyAlignment="1">
      <alignment horizontal="right"/>
    </xf>
    <xf numFmtId="0" fontId="2" fillId="33" borderId="28" xfId="0" applyFont="1" applyFill="1" applyBorder="1" applyAlignment="1">
      <alignment horizontal="right"/>
    </xf>
    <xf numFmtId="0" fontId="2" fillId="33" borderId="31" xfId="0" applyFont="1" applyFill="1" applyBorder="1" applyAlignment="1">
      <alignment horizontal="right"/>
    </xf>
    <xf numFmtId="0" fontId="2" fillId="33" borderId="32" xfId="0" applyFont="1" applyFill="1" applyBorder="1" applyAlignment="1">
      <alignment horizontal="right"/>
    </xf>
    <xf numFmtId="0" fontId="2" fillId="33" borderId="33" xfId="0" applyFont="1" applyFill="1" applyBorder="1" applyAlignment="1">
      <alignment horizontal="right"/>
    </xf>
    <xf numFmtId="0" fontId="31" fillId="0" borderId="22" xfId="0" applyFont="1" applyBorder="1" applyAlignment="1">
      <alignment horizontal="left"/>
    </xf>
    <xf numFmtId="0" fontId="31" fillId="0" borderId="24" xfId="0" applyFont="1" applyBorder="1" applyAlignment="1">
      <alignment horizontal="left"/>
    </xf>
    <xf numFmtId="0" fontId="31" fillId="0" borderId="25" xfId="0" applyFont="1" applyBorder="1" applyAlignment="1">
      <alignment horizontal="left"/>
    </xf>
    <xf numFmtId="0" fontId="31" fillId="0" borderId="22" xfId="0" applyFont="1" applyBorder="1" applyAlignment="1">
      <alignment horizontal="center"/>
    </xf>
    <xf numFmtId="0" fontId="31" fillId="0" borderId="24" xfId="0" applyFont="1" applyBorder="1" applyAlignment="1">
      <alignment horizontal="center"/>
    </xf>
    <xf numFmtId="0" fontId="31" fillId="0" borderId="25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27" fillId="0" borderId="22" xfId="0" applyFont="1" applyBorder="1" applyAlignment="1">
      <alignment horizontal="center"/>
    </xf>
    <xf numFmtId="0" fontId="27" fillId="0" borderId="24" xfId="0" applyFont="1" applyBorder="1" applyAlignment="1">
      <alignment horizontal="center"/>
    </xf>
    <xf numFmtId="0" fontId="27" fillId="0" borderId="25" xfId="0" applyFont="1" applyBorder="1" applyAlignment="1">
      <alignment horizontal="center"/>
    </xf>
    <xf numFmtId="0" fontId="27" fillId="0" borderId="22" xfId="0" applyFont="1" applyBorder="1" applyAlignment="1">
      <alignment horizontal="left"/>
    </xf>
    <xf numFmtId="0" fontId="27" fillId="0" borderId="24" xfId="0" applyFont="1" applyBorder="1" applyAlignment="1">
      <alignment horizontal="left"/>
    </xf>
    <xf numFmtId="0" fontId="27" fillId="0" borderId="25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31" fillId="0" borderId="22" xfId="0" applyFont="1" applyBorder="1" applyAlignment="1">
      <alignment horizontal="right"/>
    </xf>
    <xf numFmtId="0" fontId="31" fillId="0" borderId="24" xfId="0" applyFont="1" applyBorder="1" applyAlignment="1">
      <alignment horizontal="right"/>
    </xf>
    <xf numFmtId="0" fontId="31" fillId="0" borderId="25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2" xfId="0" applyBorder="1" applyAlignment="1">
      <alignment horizontal="right"/>
    </xf>
    <xf numFmtId="0" fontId="0" fillId="0" borderId="24" xfId="0" applyBorder="1" applyAlignment="1">
      <alignment horizontal="right"/>
    </xf>
    <xf numFmtId="0" fontId="0" fillId="0" borderId="25" xfId="0" applyBorder="1" applyAlignment="1">
      <alignment horizontal="right"/>
    </xf>
    <xf numFmtId="0" fontId="4" fillId="33" borderId="22" xfId="0" applyFont="1" applyFill="1" applyBorder="1" applyAlignment="1">
      <alignment horizontal="right"/>
    </xf>
    <xf numFmtId="0" fontId="4" fillId="33" borderId="24" xfId="0" applyFont="1" applyFill="1" applyBorder="1" applyAlignment="1">
      <alignment horizontal="right"/>
    </xf>
    <xf numFmtId="0" fontId="4" fillId="33" borderId="25" xfId="0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27" fillId="0" borderId="22" xfId="0" applyFont="1" applyBorder="1" applyAlignment="1">
      <alignment horizontal="left"/>
    </xf>
    <xf numFmtId="0" fontId="27" fillId="0" borderId="24" xfId="0" applyFont="1" applyBorder="1" applyAlignment="1">
      <alignment horizontal="left"/>
    </xf>
    <xf numFmtId="0" fontId="27" fillId="0" borderId="25" xfId="0" applyFont="1" applyBorder="1" applyAlignment="1">
      <alignment horizontal="left"/>
    </xf>
    <xf numFmtId="0" fontId="27" fillId="0" borderId="22" xfId="0" applyFont="1" applyBorder="1" applyAlignment="1">
      <alignment horizontal="center"/>
    </xf>
    <xf numFmtId="0" fontId="27" fillId="0" borderId="24" xfId="0" applyFont="1" applyBorder="1" applyAlignment="1">
      <alignment horizontal="center"/>
    </xf>
    <xf numFmtId="0" fontId="27" fillId="0" borderId="2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8" fillId="0" borderId="0" xfId="0" applyFont="1" applyAlignment="1">
      <alignment horizontal="right"/>
    </xf>
    <xf numFmtId="0" fontId="2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33" borderId="31" xfId="0" applyFont="1" applyFill="1" applyBorder="1" applyAlignment="1">
      <alignment horizontal="center"/>
    </xf>
    <xf numFmtId="0" fontId="2" fillId="33" borderId="32" xfId="0" applyFont="1" applyFill="1" applyBorder="1" applyAlignment="1">
      <alignment horizontal="center"/>
    </xf>
    <xf numFmtId="0" fontId="2" fillId="33" borderId="33" xfId="0" applyFont="1" applyFill="1" applyBorder="1" applyAlignment="1">
      <alignment horizontal="center"/>
    </xf>
    <xf numFmtId="0" fontId="2" fillId="33" borderId="0" xfId="0" applyFont="1" applyFill="1" applyAlignment="1">
      <alignment horizontal="right"/>
    </xf>
    <xf numFmtId="0" fontId="15" fillId="0" borderId="22" xfId="0" applyFont="1" applyBorder="1" applyAlignment="1">
      <alignment horizontal="left"/>
    </xf>
    <xf numFmtId="0" fontId="15" fillId="0" borderId="24" xfId="0" applyFont="1" applyBorder="1" applyAlignment="1">
      <alignment horizontal="left"/>
    </xf>
    <xf numFmtId="0" fontId="15" fillId="0" borderId="25" xfId="0" applyFont="1" applyBorder="1" applyAlignment="1">
      <alignment horizontal="left"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5" fillId="0" borderId="21" xfId="0" applyFont="1" applyBorder="1" applyAlignment="1">
      <alignment horizontal="left"/>
    </xf>
    <xf numFmtId="0" fontId="15" fillId="0" borderId="32" xfId="0" applyFont="1" applyBorder="1" applyAlignment="1">
      <alignment horizontal="left"/>
    </xf>
    <xf numFmtId="0" fontId="15" fillId="0" borderId="14" xfId="0" applyFont="1" applyBorder="1" applyAlignment="1">
      <alignment horizontal="left"/>
    </xf>
    <xf numFmtId="0" fontId="15" fillId="34" borderId="22" xfId="0" applyFont="1" applyFill="1" applyBorder="1" applyAlignment="1">
      <alignment horizontal="left"/>
    </xf>
    <xf numFmtId="0" fontId="15" fillId="34" borderId="24" xfId="0" applyFont="1" applyFill="1" applyBorder="1" applyAlignment="1">
      <alignment horizontal="left"/>
    </xf>
    <xf numFmtId="0" fontId="15" fillId="34" borderId="25" xfId="0" applyFont="1" applyFill="1" applyBorder="1" applyAlignment="1">
      <alignment horizontal="left"/>
    </xf>
    <xf numFmtId="0" fontId="16" fillId="0" borderId="35" xfId="0" applyFont="1" applyBorder="1" applyAlignment="1">
      <alignment horizontal="center"/>
    </xf>
    <xf numFmtId="0" fontId="16" fillId="0" borderId="36" xfId="0" applyFont="1" applyBorder="1" applyAlignment="1">
      <alignment horizontal="center"/>
    </xf>
    <xf numFmtId="0" fontId="16" fillId="0" borderId="37" xfId="0" applyFont="1" applyBorder="1" applyAlignment="1">
      <alignment horizontal="center"/>
    </xf>
    <xf numFmtId="0" fontId="32" fillId="33" borderId="29" xfId="0" applyFont="1" applyFill="1" applyBorder="1" applyAlignment="1">
      <alignment horizontal="center"/>
    </xf>
    <xf numFmtId="0" fontId="32" fillId="33" borderId="0" xfId="0" applyFont="1" applyFill="1" applyBorder="1" applyAlignment="1">
      <alignment horizontal="center"/>
    </xf>
    <xf numFmtId="0" fontId="36" fillId="0" borderId="35" xfId="0" applyFont="1" applyBorder="1" applyAlignment="1">
      <alignment horizontal="center"/>
    </xf>
    <xf numFmtId="0" fontId="36" fillId="0" borderId="36" xfId="0" applyFont="1" applyBorder="1" applyAlignment="1">
      <alignment horizontal="center"/>
    </xf>
    <xf numFmtId="0" fontId="36" fillId="0" borderId="37" xfId="0" applyFont="1" applyBorder="1" applyAlignment="1">
      <alignment horizontal="center"/>
    </xf>
    <xf numFmtId="0" fontId="17" fillId="33" borderId="0" xfId="0" applyFont="1" applyFill="1" applyBorder="1" applyAlignment="1">
      <alignment horizontal="center"/>
    </xf>
    <xf numFmtId="0" fontId="17" fillId="33" borderId="29" xfId="0" applyFont="1" applyFill="1" applyBorder="1" applyAlignment="1">
      <alignment horizontal="center"/>
    </xf>
    <xf numFmtId="0" fontId="15" fillId="34" borderId="21" xfId="0" applyFont="1" applyFill="1" applyBorder="1" applyAlignment="1">
      <alignment horizontal="left"/>
    </xf>
    <xf numFmtId="0" fontId="15" fillId="34" borderId="32" xfId="0" applyFont="1" applyFill="1" applyBorder="1" applyAlignment="1">
      <alignment horizontal="left"/>
    </xf>
    <xf numFmtId="0" fontId="15" fillId="34" borderId="14" xfId="0" applyFont="1" applyFill="1" applyBorder="1" applyAlignment="1">
      <alignment horizontal="left"/>
    </xf>
    <xf numFmtId="0" fontId="18" fillId="37" borderId="22" xfId="0" applyFont="1" applyFill="1" applyBorder="1" applyAlignment="1">
      <alignment horizontal="center"/>
    </xf>
    <xf numFmtId="0" fontId="18" fillId="37" borderId="24" xfId="0" applyFont="1" applyFill="1" applyBorder="1" applyAlignment="1">
      <alignment horizontal="center"/>
    </xf>
    <xf numFmtId="0" fontId="36" fillId="34" borderId="35" xfId="0" applyFont="1" applyFill="1" applyBorder="1" applyAlignment="1">
      <alignment horizontal="center"/>
    </xf>
    <xf numFmtId="0" fontId="36" fillId="34" borderId="36" xfId="0" applyFont="1" applyFill="1" applyBorder="1" applyAlignment="1">
      <alignment horizontal="center"/>
    </xf>
    <xf numFmtId="0" fontId="36" fillId="34" borderId="37" xfId="0" applyFont="1" applyFill="1" applyBorder="1" applyAlignment="1">
      <alignment horizontal="center"/>
    </xf>
    <xf numFmtId="0" fontId="17" fillId="37" borderId="22" xfId="0" applyFont="1" applyFill="1" applyBorder="1" applyAlignment="1">
      <alignment horizontal="center"/>
    </xf>
    <xf numFmtId="0" fontId="17" fillId="37" borderId="24" xfId="0" applyFont="1" applyFill="1" applyBorder="1" applyAlignment="1">
      <alignment horizontal="center"/>
    </xf>
    <xf numFmtId="0" fontId="3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2" fillId="0" borderId="0" xfId="0" applyFont="1" applyBorder="1" applyAlignment="1">
      <alignment horizontal="center"/>
    </xf>
    <xf numFmtId="0" fontId="37" fillId="33" borderId="19" xfId="0" applyFont="1" applyFill="1" applyBorder="1" applyAlignment="1">
      <alignment horizontal="center"/>
    </xf>
    <xf numFmtId="0" fontId="37" fillId="33" borderId="38" xfId="0" applyFont="1" applyFill="1" applyBorder="1" applyAlignment="1">
      <alignment horizontal="center"/>
    </xf>
    <xf numFmtId="0" fontId="37" fillId="33" borderId="39" xfId="0" applyFont="1" applyFill="1" applyBorder="1" applyAlignment="1">
      <alignment horizontal="center"/>
    </xf>
    <xf numFmtId="0" fontId="19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7"/>
  <sheetViews>
    <sheetView tabSelected="1" zoomScalePageLayoutView="0" workbookViewId="0" topLeftCell="A167">
      <selection activeCell="F185" sqref="F185"/>
    </sheetView>
  </sheetViews>
  <sheetFormatPr defaultColWidth="9.140625" defaultRowHeight="12.75"/>
  <cols>
    <col min="5" max="5" width="18.00390625" style="0" customWidth="1"/>
    <col min="6" max="6" width="20.28125" style="0" customWidth="1"/>
    <col min="7" max="7" width="19.421875" style="0" customWidth="1"/>
    <col min="10" max="10" width="13.7109375" style="0" customWidth="1"/>
  </cols>
  <sheetData>
    <row r="1" spans="8:10" ht="12.75">
      <c r="H1" s="140" t="s">
        <v>105</v>
      </c>
      <c r="I1" s="140"/>
      <c r="J1" s="140"/>
    </row>
    <row r="2" spans="7:10" ht="12.75">
      <c r="G2" s="141" t="s">
        <v>93</v>
      </c>
      <c r="H2" s="141"/>
      <c r="I2" s="141"/>
      <c r="J2" s="141"/>
    </row>
    <row r="3" spans="7:10" ht="12.75">
      <c r="G3" s="140" t="s">
        <v>94</v>
      </c>
      <c r="H3" s="140"/>
      <c r="I3" s="140"/>
      <c r="J3" s="140"/>
    </row>
    <row r="5" spans="1:13" s="69" customFormat="1" ht="18">
      <c r="A5" s="139" t="s">
        <v>1</v>
      </c>
      <c r="B5" s="139"/>
      <c r="C5" s="139"/>
      <c r="D5" s="139"/>
      <c r="E5" s="139"/>
      <c r="F5" s="139"/>
      <c r="G5" s="139"/>
      <c r="H5" s="139"/>
      <c r="I5" s="139"/>
      <c r="J5" s="139"/>
      <c r="K5" s="5"/>
      <c r="L5" s="5"/>
      <c r="M5" s="5"/>
    </row>
    <row r="6" spans="1:13" s="69" customFormat="1" ht="18">
      <c r="A6" s="139" t="s">
        <v>2</v>
      </c>
      <c r="B6" s="139"/>
      <c r="C6" s="139"/>
      <c r="D6" s="139"/>
      <c r="E6" s="139"/>
      <c r="F6" s="139"/>
      <c r="G6" s="139"/>
      <c r="H6" s="139"/>
      <c r="I6" s="139"/>
      <c r="J6" s="139"/>
      <c r="K6" s="5"/>
      <c r="L6" s="5"/>
      <c r="M6" s="5"/>
    </row>
    <row r="7" spans="1:13" s="69" customFormat="1" ht="18">
      <c r="A7" s="139" t="s">
        <v>95</v>
      </c>
      <c r="B7" s="139"/>
      <c r="C7" s="139"/>
      <c r="D7" s="139"/>
      <c r="E7" s="139"/>
      <c r="F7" s="139"/>
      <c r="G7" s="139"/>
      <c r="H7" s="139"/>
      <c r="I7" s="139"/>
      <c r="J7" s="139"/>
      <c r="K7" s="5"/>
      <c r="L7" s="5"/>
      <c r="M7" s="5"/>
    </row>
    <row r="8" spans="1:13" s="69" customFormat="1" ht="18">
      <c r="A8" s="139" t="s">
        <v>0</v>
      </c>
      <c r="B8" s="139"/>
      <c r="C8" s="139"/>
      <c r="D8" s="139"/>
      <c r="E8" s="139"/>
      <c r="F8" s="139"/>
      <c r="G8" s="139"/>
      <c r="H8" s="139"/>
      <c r="I8" s="139"/>
      <c r="J8" s="139"/>
      <c r="K8" s="5"/>
      <c r="L8" s="5"/>
      <c r="M8" s="5"/>
    </row>
    <row r="9" spans="12:16" ht="12.75">
      <c r="L9" s="6"/>
      <c r="M9" s="7"/>
      <c r="N9" s="7"/>
      <c r="O9" s="1"/>
      <c r="P9" s="1"/>
    </row>
    <row r="10" spans="1:16" ht="18">
      <c r="A10" s="139" t="s">
        <v>3</v>
      </c>
      <c r="B10" s="139"/>
      <c r="C10" s="139"/>
      <c r="D10" s="139"/>
      <c r="E10" s="139"/>
      <c r="F10" s="139"/>
      <c r="G10" s="139"/>
      <c r="H10" s="139"/>
      <c r="I10" s="139"/>
      <c r="J10" s="139"/>
      <c r="K10" s="5"/>
      <c r="L10" s="6"/>
      <c r="M10" s="6"/>
      <c r="N10" s="1"/>
      <c r="O10" s="1"/>
      <c r="P10" s="1"/>
    </row>
    <row r="11" spans="1:5" s="62" customFormat="1" ht="15.75" thickBot="1">
      <c r="A11" s="62" t="s">
        <v>96</v>
      </c>
      <c r="E11" s="63">
        <v>25</v>
      </c>
    </row>
    <row r="12" spans="1:10" s="1" customFormat="1" ht="12.75">
      <c r="A12" s="91" t="s">
        <v>4</v>
      </c>
      <c r="B12" s="93" t="s">
        <v>5</v>
      </c>
      <c r="C12" s="94"/>
      <c r="D12" s="94"/>
      <c r="E12" s="95"/>
      <c r="F12" s="12" t="s">
        <v>6</v>
      </c>
      <c r="G12" s="14" t="s">
        <v>8</v>
      </c>
      <c r="H12" s="99" t="s">
        <v>10</v>
      </c>
      <c r="I12" s="100"/>
      <c r="J12" s="101"/>
    </row>
    <row r="13" spans="1:10" s="1" customFormat="1" ht="12.75">
      <c r="A13" s="92"/>
      <c r="B13" s="96"/>
      <c r="C13" s="97"/>
      <c r="D13" s="97"/>
      <c r="E13" s="98"/>
      <c r="F13" s="13" t="s">
        <v>7</v>
      </c>
      <c r="G13" s="15" t="s">
        <v>9</v>
      </c>
      <c r="H13" s="102"/>
      <c r="I13" s="103"/>
      <c r="J13" s="104"/>
    </row>
    <row r="14" spans="1:11" s="37" customFormat="1" ht="15">
      <c r="A14" s="35">
        <v>1</v>
      </c>
      <c r="B14" s="133" t="s">
        <v>11</v>
      </c>
      <c r="C14" s="134"/>
      <c r="D14" s="134"/>
      <c r="E14" s="135"/>
      <c r="F14" s="64">
        <v>1</v>
      </c>
      <c r="G14" s="64">
        <v>205000</v>
      </c>
      <c r="H14" s="136">
        <f>F14*G14</f>
        <v>205000</v>
      </c>
      <c r="I14" s="137"/>
      <c r="J14" s="138"/>
      <c r="K14" s="36"/>
    </row>
    <row r="15" spans="1:11" s="37" customFormat="1" ht="15">
      <c r="A15" s="35">
        <v>2</v>
      </c>
      <c r="B15" s="133" t="s">
        <v>80</v>
      </c>
      <c r="C15" s="134"/>
      <c r="D15" s="134"/>
      <c r="E15" s="135"/>
      <c r="F15" s="64">
        <v>1</v>
      </c>
      <c r="G15" s="64">
        <v>164000</v>
      </c>
      <c r="H15" s="136">
        <f>F15*G15</f>
        <v>164000</v>
      </c>
      <c r="I15" s="137"/>
      <c r="J15" s="138"/>
      <c r="K15" s="38"/>
    </row>
    <row r="16" spans="1:11" s="37" customFormat="1" ht="15">
      <c r="A16" s="35">
        <v>3</v>
      </c>
      <c r="B16" s="133" t="s">
        <v>92</v>
      </c>
      <c r="C16" s="134"/>
      <c r="D16" s="134"/>
      <c r="E16" s="135"/>
      <c r="F16" s="64">
        <v>1</v>
      </c>
      <c r="G16" s="64">
        <v>120000</v>
      </c>
      <c r="H16" s="136">
        <f>F16*G16</f>
        <v>120000</v>
      </c>
      <c r="I16" s="137"/>
      <c r="J16" s="138"/>
      <c r="K16" s="38"/>
    </row>
    <row r="17" spans="1:11" s="37" customFormat="1" ht="15">
      <c r="A17" s="35">
        <v>4</v>
      </c>
      <c r="B17" s="133" t="s">
        <v>13</v>
      </c>
      <c r="C17" s="134"/>
      <c r="D17" s="134"/>
      <c r="E17" s="135"/>
      <c r="F17" s="64">
        <v>2.24</v>
      </c>
      <c r="G17" s="64">
        <v>110000</v>
      </c>
      <c r="H17" s="136">
        <f aca="true" t="shared" si="0" ref="H17:H34">F17*G17</f>
        <v>246400.00000000003</v>
      </c>
      <c r="I17" s="137"/>
      <c r="J17" s="138"/>
      <c r="K17" s="36"/>
    </row>
    <row r="18" spans="1:11" s="37" customFormat="1" ht="15">
      <c r="A18" s="35">
        <v>5</v>
      </c>
      <c r="B18" s="133" t="s">
        <v>13</v>
      </c>
      <c r="C18" s="134"/>
      <c r="D18" s="134"/>
      <c r="E18" s="135"/>
      <c r="F18" s="64">
        <v>1.68</v>
      </c>
      <c r="G18" s="64">
        <v>115000</v>
      </c>
      <c r="H18" s="136">
        <f>F18*G18</f>
        <v>193200</v>
      </c>
      <c r="I18" s="137"/>
      <c r="J18" s="138"/>
      <c r="K18" s="36"/>
    </row>
    <row r="19" spans="1:11" s="37" customFormat="1" ht="15">
      <c r="A19" s="35">
        <v>6</v>
      </c>
      <c r="B19" s="133" t="s">
        <v>13</v>
      </c>
      <c r="C19" s="134"/>
      <c r="D19" s="134"/>
      <c r="E19" s="135"/>
      <c r="F19" s="64">
        <v>2.8</v>
      </c>
      <c r="G19" s="64">
        <v>120000</v>
      </c>
      <c r="H19" s="136">
        <f t="shared" si="0"/>
        <v>336000</v>
      </c>
      <c r="I19" s="137"/>
      <c r="J19" s="138"/>
      <c r="K19" s="36"/>
    </row>
    <row r="20" spans="1:11" s="37" customFormat="1" ht="15">
      <c r="A20" s="35">
        <v>7</v>
      </c>
      <c r="B20" s="133" t="s">
        <v>14</v>
      </c>
      <c r="C20" s="134"/>
      <c r="D20" s="134"/>
      <c r="E20" s="135"/>
      <c r="F20" s="64">
        <v>1.5</v>
      </c>
      <c r="G20" s="64">
        <v>115000</v>
      </c>
      <c r="H20" s="136">
        <f t="shared" si="0"/>
        <v>172500</v>
      </c>
      <c r="I20" s="137"/>
      <c r="J20" s="138"/>
      <c r="K20" s="36"/>
    </row>
    <row r="21" spans="1:11" s="37" customFormat="1" ht="15">
      <c r="A21" s="35">
        <v>8</v>
      </c>
      <c r="B21" s="133" t="s">
        <v>83</v>
      </c>
      <c r="C21" s="134"/>
      <c r="D21" s="134"/>
      <c r="E21" s="135"/>
      <c r="F21" s="64">
        <v>1</v>
      </c>
      <c r="G21" s="64">
        <v>115000</v>
      </c>
      <c r="H21" s="136">
        <f t="shared" si="0"/>
        <v>115000</v>
      </c>
      <c r="I21" s="137"/>
      <c r="J21" s="138"/>
      <c r="K21" s="36"/>
    </row>
    <row r="22" spans="1:11" s="37" customFormat="1" ht="15">
      <c r="A22" s="35">
        <v>9</v>
      </c>
      <c r="B22" s="133" t="s">
        <v>15</v>
      </c>
      <c r="C22" s="134"/>
      <c r="D22" s="134"/>
      <c r="E22" s="135"/>
      <c r="F22" s="64">
        <v>1</v>
      </c>
      <c r="G22" s="64">
        <v>115000</v>
      </c>
      <c r="H22" s="136">
        <f t="shared" si="0"/>
        <v>115000</v>
      </c>
      <c r="I22" s="137"/>
      <c r="J22" s="138"/>
      <c r="K22" s="36"/>
    </row>
    <row r="23" spans="1:11" s="37" customFormat="1" ht="15">
      <c r="A23" s="35">
        <v>10</v>
      </c>
      <c r="B23" s="133" t="s">
        <v>16</v>
      </c>
      <c r="C23" s="134"/>
      <c r="D23" s="134"/>
      <c r="E23" s="135"/>
      <c r="F23" s="64">
        <v>6</v>
      </c>
      <c r="G23" s="64">
        <v>100000</v>
      </c>
      <c r="H23" s="136">
        <f t="shared" si="0"/>
        <v>600000</v>
      </c>
      <c r="I23" s="137"/>
      <c r="J23" s="138"/>
      <c r="K23" s="36"/>
    </row>
    <row r="24" spans="1:10" s="37" customFormat="1" ht="15">
      <c r="A24" s="35">
        <v>11</v>
      </c>
      <c r="B24" s="133" t="s">
        <v>17</v>
      </c>
      <c r="C24" s="134"/>
      <c r="D24" s="134"/>
      <c r="E24" s="135"/>
      <c r="F24" s="64">
        <v>0.25</v>
      </c>
      <c r="G24" s="64">
        <v>100000</v>
      </c>
      <c r="H24" s="136">
        <f t="shared" si="0"/>
        <v>25000</v>
      </c>
      <c r="I24" s="137"/>
      <c r="J24" s="138"/>
    </row>
    <row r="25" spans="1:10" s="37" customFormat="1" ht="15">
      <c r="A25" s="35">
        <v>12</v>
      </c>
      <c r="B25" s="133" t="s">
        <v>18</v>
      </c>
      <c r="C25" s="134"/>
      <c r="D25" s="134"/>
      <c r="E25" s="135"/>
      <c r="F25" s="64">
        <v>0.5</v>
      </c>
      <c r="G25" s="64">
        <v>100000</v>
      </c>
      <c r="H25" s="136">
        <f t="shared" si="0"/>
        <v>50000</v>
      </c>
      <c r="I25" s="137"/>
      <c r="J25" s="138"/>
    </row>
    <row r="26" spans="1:10" s="37" customFormat="1" ht="15">
      <c r="A26" s="35">
        <v>13</v>
      </c>
      <c r="B26" s="133" t="s">
        <v>76</v>
      </c>
      <c r="C26" s="134"/>
      <c r="D26" s="134"/>
      <c r="E26" s="135"/>
      <c r="F26" s="64">
        <v>0.5</v>
      </c>
      <c r="G26" s="64">
        <v>100000</v>
      </c>
      <c r="H26" s="136">
        <f t="shared" si="0"/>
        <v>50000</v>
      </c>
      <c r="I26" s="137"/>
      <c r="J26" s="138"/>
    </row>
    <row r="27" spans="1:10" s="37" customFormat="1" ht="15">
      <c r="A27" s="35">
        <v>14</v>
      </c>
      <c r="B27" s="133" t="s">
        <v>19</v>
      </c>
      <c r="C27" s="134"/>
      <c r="D27" s="134"/>
      <c r="E27" s="135"/>
      <c r="F27" s="64">
        <v>2</v>
      </c>
      <c r="G27" s="64">
        <v>100000</v>
      </c>
      <c r="H27" s="136">
        <f t="shared" si="0"/>
        <v>200000</v>
      </c>
      <c r="I27" s="137"/>
      <c r="J27" s="138"/>
    </row>
    <row r="28" spans="1:10" s="37" customFormat="1" ht="15">
      <c r="A28" s="35">
        <v>15</v>
      </c>
      <c r="B28" s="133" t="s">
        <v>20</v>
      </c>
      <c r="C28" s="134"/>
      <c r="D28" s="134"/>
      <c r="E28" s="135"/>
      <c r="F28" s="64">
        <v>1</v>
      </c>
      <c r="G28" s="64">
        <v>100000</v>
      </c>
      <c r="H28" s="136">
        <f t="shared" si="0"/>
        <v>100000</v>
      </c>
      <c r="I28" s="137"/>
      <c r="J28" s="138"/>
    </row>
    <row r="29" spans="1:10" s="37" customFormat="1" ht="15">
      <c r="A29" s="35">
        <v>16</v>
      </c>
      <c r="B29" s="133" t="s">
        <v>21</v>
      </c>
      <c r="C29" s="134"/>
      <c r="D29" s="134"/>
      <c r="E29" s="135"/>
      <c r="F29" s="64">
        <v>0.25</v>
      </c>
      <c r="G29" s="64">
        <v>100000</v>
      </c>
      <c r="H29" s="136">
        <f t="shared" si="0"/>
        <v>25000</v>
      </c>
      <c r="I29" s="137"/>
      <c r="J29" s="138"/>
    </row>
    <row r="30" spans="1:10" s="37" customFormat="1" ht="15">
      <c r="A30" s="35">
        <v>17</v>
      </c>
      <c r="B30" s="133" t="s">
        <v>22</v>
      </c>
      <c r="C30" s="134"/>
      <c r="D30" s="134"/>
      <c r="E30" s="135"/>
      <c r="F30" s="64">
        <v>0.5</v>
      </c>
      <c r="G30" s="64">
        <v>100000</v>
      </c>
      <c r="H30" s="136">
        <f t="shared" si="0"/>
        <v>50000</v>
      </c>
      <c r="I30" s="137"/>
      <c r="J30" s="138"/>
    </row>
    <row r="31" spans="1:10" s="37" customFormat="1" ht="15">
      <c r="A31" s="35">
        <v>18</v>
      </c>
      <c r="B31" s="133" t="s">
        <v>84</v>
      </c>
      <c r="C31" s="134"/>
      <c r="D31" s="134"/>
      <c r="E31" s="135"/>
      <c r="F31" s="64">
        <v>0.5</v>
      </c>
      <c r="G31" s="64">
        <v>100000</v>
      </c>
      <c r="H31" s="136">
        <f t="shared" si="0"/>
        <v>50000</v>
      </c>
      <c r="I31" s="137"/>
      <c r="J31" s="138"/>
    </row>
    <row r="32" spans="1:10" s="37" customFormat="1" ht="15">
      <c r="A32" s="35">
        <v>19</v>
      </c>
      <c r="B32" s="133" t="s">
        <v>82</v>
      </c>
      <c r="C32" s="134"/>
      <c r="D32" s="134"/>
      <c r="E32" s="135"/>
      <c r="F32" s="64">
        <v>0.25</v>
      </c>
      <c r="G32" s="64">
        <v>100000</v>
      </c>
      <c r="H32" s="136">
        <f t="shared" si="0"/>
        <v>25000</v>
      </c>
      <c r="I32" s="137"/>
      <c r="J32" s="138"/>
    </row>
    <row r="33" spans="1:10" s="37" customFormat="1" ht="15">
      <c r="A33" s="35">
        <v>20</v>
      </c>
      <c r="B33" s="133" t="s">
        <v>27</v>
      </c>
      <c r="C33" s="134"/>
      <c r="D33" s="134"/>
      <c r="E33" s="135"/>
      <c r="F33" s="64">
        <v>0.5</v>
      </c>
      <c r="G33" s="64">
        <v>100000</v>
      </c>
      <c r="H33" s="136">
        <f t="shared" si="0"/>
        <v>50000</v>
      </c>
      <c r="I33" s="137"/>
      <c r="J33" s="138"/>
    </row>
    <row r="34" spans="1:10" s="37" customFormat="1" ht="15">
      <c r="A34" s="35">
        <v>21</v>
      </c>
      <c r="B34" s="133" t="s">
        <v>23</v>
      </c>
      <c r="C34" s="134"/>
      <c r="D34" s="134"/>
      <c r="E34" s="135"/>
      <c r="F34" s="64">
        <v>1</v>
      </c>
      <c r="G34" s="64">
        <v>100000</v>
      </c>
      <c r="H34" s="136">
        <f t="shared" si="0"/>
        <v>100000</v>
      </c>
      <c r="I34" s="137"/>
      <c r="J34" s="138"/>
    </row>
    <row r="35" spans="1:10" s="37" customFormat="1" ht="15">
      <c r="A35" s="35">
        <v>22</v>
      </c>
      <c r="B35" s="133" t="s">
        <v>24</v>
      </c>
      <c r="C35" s="134"/>
      <c r="D35" s="134"/>
      <c r="E35" s="135"/>
      <c r="F35" s="64">
        <v>2</v>
      </c>
      <c r="G35" s="64">
        <v>100000</v>
      </c>
      <c r="H35" s="136">
        <f>F35*G35</f>
        <v>200000</v>
      </c>
      <c r="I35" s="137"/>
      <c r="J35" s="138"/>
    </row>
    <row r="36" spans="1:10" s="37" customFormat="1" ht="15">
      <c r="A36" s="35">
        <v>23</v>
      </c>
      <c r="B36" s="133" t="s">
        <v>25</v>
      </c>
      <c r="C36" s="134"/>
      <c r="D36" s="134"/>
      <c r="E36" s="135"/>
      <c r="F36" s="64">
        <v>1</v>
      </c>
      <c r="G36" s="64">
        <v>100000</v>
      </c>
      <c r="H36" s="136">
        <f>F36*G36</f>
        <v>100000</v>
      </c>
      <c r="I36" s="137"/>
      <c r="J36" s="138"/>
    </row>
    <row r="37" spans="1:12" s="10" customFormat="1" ht="18">
      <c r="A37" s="9"/>
      <c r="B37" s="87" t="s">
        <v>26</v>
      </c>
      <c r="C37" s="88"/>
      <c r="D37" s="88"/>
      <c r="E37" s="89"/>
      <c r="F37" s="65">
        <f>SUM(F14:F36)</f>
        <v>29.47</v>
      </c>
      <c r="G37" s="65"/>
      <c r="H37" s="87">
        <f>SUM(H14:H36)</f>
        <v>3292100</v>
      </c>
      <c r="I37" s="88"/>
      <c r="J37" s="89"/>
      <c r="K37" s="37"/>
      <c r="L37" s="37"/>
    </row>
    <row r="38" spans="11:12" ht="12.75">
      <c r="K38" s="37"/>
      <c r="L38" s="37"/>
    </row>
    <row r="39" spans="11:12" ht="12.75">
      <c r="K39" s="37"/>
      <c r="L39" s="37"/>
    </row>
    <row r="40" spans="1:10" ht="18">
      <c r="A40" s="118" t="s">
        <v>100</v>
      </c>
      <c r="B40" s="118"/>
      <c r="C40" s="118"/>
      <c r="D40" s="118"/>
      <c r="E40" s="118"/>
      <c r="F40" s="118"/>
      <c r="G40" s="118"/>
      <c r="H40" s="118"/>
      <c r="I40" s="118"/>
      <c r="J40" s="118"/>
    </row>
    <row r="41" spans="1:5" s="62" customFormat="1" ht="15.75" thickBot="1">
      <c r="A41" s="62" t="s">
        <v>96</v>
      </c>
      <c r="E41" s="63">
        <v>8</v>
      </c>
    </row>
    <row r="42" spans="1:15" ht="12.75">
      <c r="A42" s="91" t="s">
        <v>4</v>
      </c>
      <c r="B42" s="93" t="s">
        <v>5</v>
      </c>
      <c r="C42" s="94"/>
      <c r="D42" s="94"/>
      <c r="E42" s="95"/>
      <c r="F42" s="12" t="s">
        <v>6</v>
      </c>
      <c r="G42" s="14" t="s">
        <v>8</v>
      </c>
      <c r="H42" s="99" t="s">
        <v>10</v>
      </c>
      <c r="I42" s="100"/>
      <c r="J42" s="101"/>
      <c r="L42" s="6"/>
      <c r="M42" s="6"/>
      <c r="N42" s="1"/>
      <c r="O42" s="1"/>
    </row>
    <row r="43" spans="1:16" ht="12.75">
      <c r="A43" s="92"/>
      <c r="B43" s="96"/>
      <c r="C43" s="97"/>
      <c r="D43" s="97"/>
      <c r="E43" s="98"/>
      <c r="F43" s="13" t="s">
        <v>7</v>
      </c>
      <c r="G43" s="15" t="s">
        <v>9</v>
      </c>
      <c r="H43" s="102"/>
      <c r="I43" s="103"/>
      <c r="J43" s="104"/>
      <c r="L43" s="6"/>
      <c r="M43" s="6"/>
      <c r="N43" s="1"/>
      <c r="O43" s="1"/>
      <c r="P43" s="1"/>
    </row>
    <row r="44" spans="1:16" s="37" customFormat="1" ht="15">
      <c r="A44" s="35">
        <v>1</v>
      </c>
      <c r="B44" s="115" t="s">
        <v>11</v>
      </c>
      <c r="C44" s="116"/>
      <c r="D44" s="116"/>
      <c r="E44" s="117"/>
      <c r="F44" s="66">
        <v>1</v>
      </c>
      <c r="G44" s="66">
        <v>145000</v>
      </c>
      <c r="H44" s="112">
        <f>F44*G44</f>
        <v>145000</v>
      </c>
      <c r="I44" s="113"/>
      <c r="J44" s="114"/>
      <c r="K44" s="36"/>
      <c r="L44" s="53"/>
      <c r="M44" s="53"/>
      <c r="N44" s="54"/>
      <c r="O44" s="54"/>
      <c r="P44" s="54"/>
    </row>
    <row r="45" spans="1:16" s="37" customFormat="1" ht="15">
      <c r="A45" s="35">
        <v>2</v>
      </c>
      <c r="B45" s="115" t="s">
        <v>80</v>
      </c>
      <c r="C45" s="116"/>
      <c r="D45" s="116"/>
      <c r="E45" s="117"/>
      <c r="F45" s="66">
        <v>0.5</v>
      </c>
      <c r="G45" s="66">
        <v>120000</v>
      </c>
      <c r="H45" s="112">
        <f aca="true" t="shared" si="1" ref="H45:H58">F45*G45</f>
        <v>60000</v>
      </c>
      <c r="I45" s="113"/>
      <c r="J45" s="114"/>
      <c r="K45" s="36"/>
      <c r="L45" s="53"/>
      <c r="M45" s="53"/>
      <c r="N45" s="54"/>
      <c r="O45" s="54"/>
      <c r="P45" s="54"/>
    </row>
    <row r="46" spans="1:16" s="37" customFormat="1" ht="15">
      <c r="A46" s="35">
        <v>3</v>
      </c>
      <c r="B46" s="115" t="s">
        <v>81</v>
      </c>
      <c r="C46" s="116"/>
      <c r="D46" s="116"/>
      <c r="E46" s="117"/>
      <c r="F46" s="66">
        <v>0.25</v>
      </c>
      <c r="G46" s="66">
        <v>115000</v>
      </c>
      <c r="H46" s="112">
        <f t="shared" si="1"/>
        <v>28750</v>
      </c>
      <c r="I46" s="113"/>
      <c r="J46" s="114"/>
      <c r="K46" s="36"/>
      <c r="L46" s="53"/>
      <c r="M46" s="53"/>
      <c r="N46" s="54"/>
      <c r="O46" s="54"/>
      <c r="P46" s="54"/>
    </row>
    <row r="47" spans="1:16" s="37" customFormat="1" ht="15">
      <c r="A47" s="35">
        <v>4</v>
      </c>
      <c r="B47" s="115" t="s">
        <v>13</v>
      </c>
      <c r="C47" s="116"/>
      <c r="D47" s="116"/>
      <c r="E47" s="117"/>
      <c r="F47" s="66">
        <v>2.24</v>
      </c>
      <c r="G47" s="66">
        <v>115000</v>
      </c>
      <c r="H47" s="112">
        <f t="shared" si="1"/>
        <v>257600.00000000003</v>
      </c>
      <c r="I47" s="113"/>
      <c r="J47" s="114"/>
      <c r="K47" s="36"/>
      <c r="L47" s="53"/>
      <c r="M47" s="53"/>
      <c r="N47" s="54"/>
      <c r="O47" s="54"/>
      <c r="P47" s="54"/>
    </row>
    <row r="48" spans="1:16" s="37" customFormat="1" ht="15">
      <c r="A48" s="35">
        <v>5</v>
      </c>
      <c r="B48" s="115" t="s">
        <v>90</v>
      </c>
      <c r="C48" s="116"/>
      <c r="D48" s="116"/>
      <c r="E48" s="117"/>
      <c r="F48" s="66">
        <v>0.25</v>
      </c>
      <c r="G48" s="66">
        <v>115000</v>
      </c>
      <c r="H48" s="112">
        <f t="shared" si="1"/>
        <v>28750</v>
      </c>
      <c r="I48" s="113"/>
      <c r="J48" s="114"/>
      <c r="K48" s="36"/>
      <c r="L48" s="53"/>
      <c r="M48" s="53"/>
      <c r="N48" s="54"/>
      <c r="O48" s="54"/>
      <c r="P48" s="54"/>
    </row>
    <row r="49" spans="1:16" s="37" customFormat="1" ht="15">
      <c r="A49" s="35">
        <v>6</v>
      </c>
      <c r="B49" s="115" t="s">
        <v>83</v>
      </c>
      <c r="C49" s="116"/>
      <c r="D49" s="116"/>
      <c r="E49" s="117"/>
      <c r="F49" s="66">
        <v>0.25</v>
      </c>
      <c r="G49" s="66">
        <v>115000</v>
      </c>
      <c r="H49" s="112">
        <f t="shared" si="1"/>
        <v>28750</v>
      </c>
      <c r="I49" s="113"/>
      <c r="J49" s="114"/>
      <c r="K49" s="36"/>
      <c r="L49" s="53"/>
      <c r="M49" s="53"/>
      <c r="N49" s="54"/>
      <c r="O49" s="54"/>
      <c r="P49" s="54"/>
    </row>
    <row r="50" spans="1:16" s="37" customFormat="1" ht="15">
      <c r="A50" s="35">
        <v>7</v>
      </c>
      <c r="B50" s="115" t="s">
        <v>15</v>
      </c>
      <c r="C50" s="116"/>
      <c r="D50" s="116"/>
      <c r="E50" s="117"/>
      <c r="F50" s="66">
        <v>0.25</v>
      </c>
      <c r="G50" s="66">
        <v>115000</v>
      </c>
      <c r="H50" s="112">
        <f t="shared" si="1"/>
        <v>28750</v>
      </c>
      <c r="I50" s="113"/>
      <c r="J50" s="114"/>
      <c r="K50" s="36"/>
      <c r="L50" s="53"/>
      <c r="M50" s="53"/>
      <c r="N50" s="54"/>
      <c r="O50" s="54"/>
      <c r="P50" s="54"/>
    </row>
    <row r="51" spans="1:16" s="37" customFormat="1" ht="15">
      <c r="A51" s="35">
        <v>8</v>
      </c>
      <c r="B51" s="115" t="s">
        <v>16</v>
      </c>
      <c r="C51" s="116"/>
      <c r="D51" s="116"/>
      <c r="E51" s="117"/>
      <c r="F51" s="66">
        <v>2</v>
      </c>
      <c r="G51" s="66">
        <v>100000</v>
      </c>
      <c r="H51" s="112">
        <f t="shared" si="1"/>
        <v>200000</v>
      </c>
      <c r="I51" s="113"/>
      <c r="J51" s="114"/>
      <c r="K51" s="36"/>
      <c r="L51" s="53"/>
      <c r="M51" s="53"/>
      <c r="N51" s="54"/>
      <c r="O51" s="54"/>
      <c r="P51" s="54"/>
    </row>
    <row r="52" spans="1:16" s="37" customFormat="1" ht="15">
      <c r="A52" s="35">
        <v>9</v>
      </c>
      <c r="B52" s="115" t="s">
        <v>18</v>
      </c>
      <c r="C52" s="116"/>
      <c r="D52" s="116"/>
      <c r="E52" s="117"/>
      <c r="F52" s="66">
        <v>0.25</v>
      </c>
      <c r="G52" s="66">
        <v>100000</v>
      </c>
      <c r="H52" s="112">
        <f t="shared" si="1"/>
        <v>25000</v>
      </c>
      <c r="I52" s="113"/>
      <c r="J52" s="114"/>
      <c r="K52" s="36"/>
      <c r="L52" s="53"/>
      <c r="M52" s="53"/>
      <c r="N52" s="54"/>
      <c r="O52" s="54"/>
      <c r="P52" s="54"/>
    </row>
    <row r="53" spans="1:16" s="37" customFormat="1" ht="15">
      <c r="A53" s="35">
        <v>10</v>
      </c>
      <c r="B53" s="115" t="s">
        <v>19</v>
      </c>
      <c r="C53" s="116"/>
      <c r="D53" s="116"/>
      <c r="E53" s="117"/>
      <c r="F53" s="66">
        <v>1</v>
      </c>
      <c r="G53" s="66">
        <v>100000</v>
      </c>
      <c r="H53" s="112">
        <f t="shared" si="1"/>
        <v>100000</v>
      </c>
      <c r="I53" s="113"/>
      <c r="J53" s="114"/>
      <c r="K53" s="36"/>
      <c r="L53" s="53"/>
      <c r="M53" s="53"/>
      <c r="N53" s="54"/>
      <c r="O53" s="54"/>
      <c r="P53" s="54"/>
    </row>
    <row r="54" spans="1:16" s="37" customFormat="1" ht="15">
      <c r="A54" s="35">
        <v>11</v>
      </c>
      <c r="B54" s="115" t="s">
        <v>20</v>
      </c>
      <c r="C54" s="116"/>
      <c r="D54" s="116"/>
      <c r="E54" s="117"/>
      <c r="F54" s="66">
        <v>0.5</v>
      </c>
      <c r="G54" s="66">
        <v>100000</v>
      </c>
      <c r="H54" s="112">
        <f t="shared" si="1"/>
        <v>50000</v>
      </c>
      <c r="I54" s="113"/>
      <c r="J54" s="114"/>
      <c r="K54" s="36"/>
      <c r="L54" s="53"/>
      <c r="M54" s="53"/>
      <c r="N54" s="54"/>
      <c r="O54" s="54"/>
      <c r="P54" s="54"/>
    </row>
    <row r="55" spans="1:16" s="37" customFormat="1" ht="15">
      <c r="A55" s="35">
        <v>12</v>
      </c>
      <c r="B55" s="115" t="s">
        <v>22</v>
      </c>
      <c r="C55" s="116"/>
      <c r="D55" s="116"/>
      <c r="E55" s="117"/>
      <c r="F55" s="66">
        <v>0.25</v>
      </c>
      <c r="G55" s="66">
        <v>100000</v>
      </c>
      <c r="H55" s="112">
        <f t="shared" si="1"/>
        <v>25000</v>
      </c>
      <c r="I55" s="113"/>
      <c r="J55" s="114"/>
      <c r="K55" s="36"/>
      <c r="L55" s="53"/>
      <c r="O55" s="54"/>
      <c r="P55" s="54"/>
    </row>
    <row r="56" spans="1:16" s="37" customFormat="1" ht="15">
      <c r="A56" s="35">
        <v>13</v>
      </c>
      <c r="B56" s="115" t="s">
        <v>27</v>
      </c>
      <c r="C56" s="116"/>
      <c r="D56" s="116"/>
      <c r="E56" s="117"/>
      <c r="F56" s="66">
        <v>0.5</v>
      </c>
      <c r="G56" s="66">
        <v>100000</v>
      </c>
      <c r="H56" s="112">
        <f t="shared" si="1"/>
        <v>50000</v>
      </c>
      <c r="I56" s="113"/>
      <c r="J56" s="114"/>
      <c r="K56" s="36"/>
      <c r="L56" s="53"/>
      <c r="M56" s="53"/>
      <c r="N56" s="54"/>
      <c r="O56" s="54"/>
      <c r="P56" s="54"/>
    </row>
    <row r="57" spans="1:11" s="37" customFormat="1" ht="15">
      <c r="A57" s="35">
        <v>14</v>
      </c>
      <c r="B57" s="115" t="s">
        <v>23</v>
      </c>
      <c r="C57" s="116"/>
      <c r="D57" s="116"/>
      <c r="E57" s="117"/>
      <c r="F57" s="66">
        <v>0.5</v>
      </c>
      <c r="G57" s="66">
        <v>100000</v>
      </c>
      <c r="H57" s="112">
        <f t="shared" si="1"/>
        <v>50000</v>
      </c>
      <c r="I57" s="113"/>
      <c r="J57" s="114"/>
      <c r="K57" s="36"/>
    </row>
    <row r="58" spans="1:11" s="37" customFormat="1" ht="15">
      <c r="A58" s="35">
        <v>15</v>
      </c>
      <c r="B58" s="115" t="s">
        <v>25</v>
      </c>
      <c r="C58" s="116"/>
      <c r="D58" s="116"/>
      <c r="E58" s="117"/>
      <c r="F58" s="66">
        <v>0.5</v>
      </c>
      <c r="G58" s="66">
        <v>100000</v>
      </c>
      <c r="H58" s="112">
        <f t="shared" si="1"/>
        <v>50000</v>
      </c>
      <c r="I58" s="113"/>
      <c r="J58" s="114"/>
      <c r="K58" s="36"/>
    </row>
    <row r="59" spans="1:11" ht="18">
      <c r="A59" s="9"/>
      <c r="B59" s="87" t="s">
        <v>26</v>
      </c>
      <c r="C59" s="88"/>
      <c r="D59" s="88"/>
      <c r="E59" s="89"/>
      <c r="F59" s="65">
        <f>SUM(F44:F58)</f>
        <v>10.24</v>
      </c>
      <c r="G59" s="65"/>
      <c r="H59" s="87">
        <f>SUM(H44:H58)</f>
        <v>1127600</v>
      </c>
      <c r="I59" s="88"/>
      <c r="J59" s="89"/>
      <c r="K59" s="30"/>
    </row>
    <row r="60" ht="12.75">
      <c r="K60" s="30"/>
    </row>
    <row r="61" spans="11:12" ht="12.75">
      <c r="K61" s="37"/>
      <c r="L61" s="37"/>
    </row>
    <row r="62" spans="11:12" ht="12.75">
      <c r="K62" s="37"/>
      <c r="L62" s="37"/>
    </row>
    <row r="63" spans="11:12" ht="12.75" hidden="1">
      <c r="K63" s="37"/>
      <c r="L63" s="37"/>
    </row>
    <row r="64" spans="11:12" ht="12.75" hidden="1">
      <c r="K64" s="37"/>
      <c r="L64" s="37"/>
    </row>
    <row r="65" spans="11:12" ht="12.75" hidden="1">
      <c r="K65" s="37"/>
      <c r="L65" s="37"/>
    </row>
    <row r="66" spans="11:12" ht="12.75" hidden="1">
      <c r="K66" s="37"/>
      <c r="L66" s="37"/>
    </row>
    <row r="67" spans="11:12" ht="12.75" hidden="1">
      <c r="K67" s="37"/>
      <c r="L67" s="37"/>
    </row>
    <row r="68" spans="11:12" ht="12.75">
      <c r="K68" s="37"/>
      <c r="L68" s="37"/>
    </row>
    <row r="69" spans="11:12" ht="12.75">
      <c r="K69" s="37"/>
      <c r="L69" s="37"/>
    </row>
    <row r="70" spans="11:12" ht="12.75">
      <c r="K70" s="37"/>
      <c r="L70" s="37"/>
    </row>
    <row r="71" spans="11:12" ht="12.75">
      <c r="K71" s="37"/>
      <c r="L71" s="37"/>
    </row>
    <row r="72" spans="2:9" s="11" customFormat="1" ht="30.75" customHeight="1">
      <c r="B72" s="132" t="s">
        <v>97</v>
      </c>
      <c r="C72" s="132"/>
      <c r="D72" s="132"/>
      <c r="E72" s="132"/>
      <c r="F72" s="132"/>
      <c r="G72" s="132"/>
      <c r="H72" s="132"/>
      <c r="I72" s="132"/>
    </row>
    <row r="73" spans="1:5" s="62" customFormat="1" ht="15.75" thickBot="1">
      <c r="A73" s="62" t="s">
        <v>96</v>
      </c>
      <c r="E73" s="63">
        <v>18</v>
      </c>
    </row>
    <row r="74" spans="1:16" s="1" customFormat="1" ht="20.25">
      <c r="A74" s="91" t="s">
        <v>4</v>
      </c>
      <c r="B74" s="93" t="s">
        <v>5</v>
      </c>
      <c r="C74" s="94"/>
      <c r="D74" s="94"/>
      <c r="E74" s="95"/>
      <c r="F74" s="12" t="s">
        <v>6</v>
      </c>
      <c r="G74" s="14" t="s">
        <v>8</v>
      </c>
      <c r="H74" s="99" t="s">
        <v>10</v>
      </c>
      <c r="I74" s="100"/>
      <c r="J74" s="101"/>
      <c r="L74" s="6"/>
      <c r="M74" s="6"/>
      <c r="P74" s="2"/>
    </row>
    <row r="75" spans="1:13" s="1" customFormat="1" ht="12.75">
      <c r="A75" s="92"/>
      <c r="B75" s="96"/>
      <c r="C75" s="97"/>
      <c r="D75" s="97"/>
      <c r="E75" s="98"/>
      <c r="F75" s="13" t="s">
        <v>7</v>
      </c>
      <c r="G75" s="15" t="s">
        <v>9</v>
      </c>
      <c r="H75" s="102"/>
      <c r="I75" s="103"/>
      <c r="J75" s="104"/>
      <c r="L75" s="6"/>
      <c r="M75" s="6"/>
    </row>
    <row r="76" spans="1:16" ht="15">
      <c r="A76" s="67">
        <v>1</v>
      </c>
      <c r="B76" s="105" t="s">
        <v>11</v>
      </c>
      <c r="C76" s="106"/>
      <c r="D76" s="106"/>
      <c r="E76" s="107"/>
      <c r="F76" s="68">
        <v>1</v>
      </c>
      <c r="G76" s="68">
        <v>170000</v>
      </c>
      <c r="H76" s="108">
        <f aca="true" t="shared" si="2" ref="H76:H88">F76*G76</f>
        <v>170000</v>
      </c>
      <c r="I76" s="109"/>
      <c r="J76" s="110"/>
      <c r="L76" s="6"/>
      <c r="M76" s="6"/>
      <c r="N76" s="1"/>
      <c r="O76" s="1"/>
      <c r="P76" s="1"/>
    </row>
    <row r="77" spans="1:16" ht="15">
      <c r="A77" s="67">
        <v>2</v>
      </c>
      <c r="B77" s="105" t="s">
        <v>12</v>
      </c>
      <c r="C77" s="106"/>
      <c r="D77" s="106"/>
      <c r="E77" s="107"/>
      <c r="F77" s="68">
        <v>0.5</v>
      </c>
      <c r="G77" s="68">
        <v>136000</v>
      </c>
      <c r="H77" s="108">
        <f t="shared" si="2"/>
        <v>68000</v>
      </c>
      <c r="I77" s="109"/>
      <c r="J77" s="110"/>
      <c r="L77" s="6"/>
      <c r="M77" s="7"/>
      <c r="N77" s="7"/>
      <c r="O77" s="1"/>
      <c r="P77" s="1"/>
    </row>
    <row r="78" spans="1:16" ht="15">
      <c r="A78" s="67">
        <v>3</v>
      </c>
      <c r="B78" s="105" t="s">
        <v>17</v>
      </c>
      <c r="C78" s="106"/>
      <c r="D78" s="106"/>
      <c r="E78" s="107"/>
      <c r="F78" s="68">
        <v>0.5</v>
      </c>
      <c r="G78" s="68">
        <v>136000</v>
      </c>
      <c r="H78" s="108">
        <f t="shared" si="2"/>
        <v>68000</v>
      </c>
      <c r="I78" s="109"/>
      <c r="J78" s="110"/>
      <c r="L78" s="6"/>
      <c r="M78" s="7"/>
      <c r="N78" s="1"/>
      <c r="O78" s="1"/>
      <c r="P78" s="1"/>
    </row>
    <row r="79" spans="1:16" ht="15">
      <c r="A79" s="67">
        <v>4</v>
      </c>
      <c r="B79" s="105" t="s">
        <v>18</v>
      </c>
      <c r="C79" s="106"/>
      <c r="D79" s="106"/>
      <c r="E79" s="107"/>
      <c r="F79" s="68">
        <v>1</v>
      </c>
      <c r="G79" s="68">
        <v>100000</v>
      </c>
      <c r="H79" s="108">
        <f t="shared" si="2"/>
        <v>100000</v>
      </c>
      <c r="I79" s="109"/>
      <c r="J79" s="110"/>
      <c r="L79" s="6"/>
      <c r="M79" s="6"/>
      <c r="N79" s="1"/>
      <c r="O79" s="1"/>
      <c r="P79" s="1"/>
    </row>
    <row r="80" spans="1:12" ht="15">
      <c r="A80" s="67">
        <v>5</v>
      </c>
      <c r="B80" s="105" t="s">
        <v>27</v>
      </c>
      <c r="C80" s="106"/>
      <c r="D80" s="106"/>
      <c r="E80" s="107"/>
      <c r="F80" s="68">
        <v>2</v>
      </c>
      <c r="G80" s="68">
        <v>100000</v>
      </c>
      <c r="H80" s="108">
        <f t="shared" si="2"/>
        <v>200000</v>
      </c>
      <c r="I80" s="109"/>
      <c r="J80" s="110"/>
      <c r="L80" s="6"/>
    </row>
    <row r="81" spans="1:12" ht="15">
      <c r="A81" s="67">
        <v>6</v>
      </c>
      <c r="B81" s="105" t="s">
        <v>28</v>
      </c>
      <c r="C81" s="106"/>
      <c r="D81" s="106"/>
      <c r="E81" s="107"/>
      <c r="F81" s="68">
        <v>1</v>
      </c>
      <c r="G81" s="68">
        <v>110000</v>
      </c>
      <c r="H81" s="108">
        <f t="shared" si="2"/>
        <v>110000</v>
      </c>
      <c r="I81" s="109"/>
      <c r="J81" s="110"/>
      <c r="L81" s="6"/>
    </row>
    <row r="82" spans="1:12" s="29" customFormat="1" ht="15">
      <c r="A82" s="67">
        <v>7</v>
      </c>
      <c r="B82" s="115" t="s">
        <v>29</v>
      </c>
      <c r="C82" s="116"/>
      <c r="D82" s="116"/>
      <c r="E82" s="117"/>
      <c r="F82" s="66">
        <v>2.375</v>
      </c>
      <c r="G82" s="66">
        <v>110000</v>
      </c>
      <c r="H82" s="112">
        <f t="shared" si="2"/>
        <v>261250</v>
      </c>
      <c r="I82" s="113"/>
      <c r="J82" s="114"/>
      <c r="K82"/>
      <c r="L82" s="6"/>
    </row>
    <row r="83" spans="1:12" s="29" customFormat="1" ht="15">
      <c r="A83" s="67">
        <v>8</v>
      </c>
      <c r="B83" s="115" t="s">
        <v>29</v>
      </c>
      <c r="C83" s="116"/>
      <c r="D83" s="116"/>
      <c r="E83" s="117"/>
      <c r="F83" s="66">
        <v>1.59</v>
      </c>
      <c r="G83" s="66">
        <v>110000</v>
      </c>
      <c r="H83" s="112">
        <f t="shared" si="2"/>
        <v>174900</v>
      </c>
      <c r="I83" s="113"/>
      <c r="J83" s="114"/>
      <c r="K83"/>
      <c r="L83" s="6"/>
    </row>
    <row r="84" spans="1:12" s="29" customFormat="1" ht="15">
      <c r="A84" s="67">
        <v>9</v>
      </c>
      <c r="B84" s="115" t="s">
        <v>29</v>
      </c>
      <c r="C84" s="116"/>
      <c r="D84" s="116"/>
      <c r="E84" s="117"/>
      <c r="F84" s="66">
        <v>0.5</v>
      </c>
      <c r="G84" s="66">
        <v>115000</v>
      </c>
      <c r="H84" s="112">
        <f t="shared" si="2"/>
        <v>57500</v>
      </c>
      <c r="I84" s="113"/>
      <c r="J84" s="114"/>
      <c r="K84"/>
      <c r="L84" s="6"/>
    </row>
    <row r="85" spans="1:12" s="29" customFormat="1" ht="15">
      <c r="A85" s="67">
        <v>10</v>
      </c>
      <c r="B85" s="115" t="s">
        <v>29</v>
      </c>
      <c r="C85" s="116"/>
      <c r="D85" s="116"/>
      <c r="E85" s="117"/>
      <c r="F85" s="66">
        <v>0.4</v>
      </c>
      <c r="G85" s="66">
        <v>115000</v>
      </c>
      <c r="H85" s="112">
        <f t="shared" si="2"/>
        <v>46000</v>
      </c>
      <c r="I85" s="113"/>
      <c r="J85" s="114"/>
      <c r="K85"/>
      <c r="L85" s="6"/>
    </row>
    <row r="86" spans="1:12" s="29" customFormat="1" ht="15">
      <c r="A86" s="67">
        <v>11</v>
      </c>
      <c r="B86" s="115" t="s">
        <v>29</v>
      </c>
      <c r="C86" s="116"/>
      <c r="D86" s="116"/>
      <c r="E86" s="117"/>
      <c r="F86" s="66">
        <v>1.375</v>
      </c>
      <c r="G86" s="66">
        <v>120000</v>
      </c>
      <c r="H86" s="112">
        <f t="shared" si="2"/>
        <v>165000</v>
      </c>
      <c r="I86" s="113"/>
      <c r="J86" s="114"/>
      <c r="K86"/>
      <c r="L86" s="6"/>
    </row>
    <row r="87" spans="1:12" s="29" customFormat="1" ht="15">
      <c r="A87" s="67">
        <v>12</v>
      </c>
      <c r="B87" s="115" t="s">
        <v>29</v>
      </c>
      <c r="C87" s="116"/>
      <c r="D87" s="116"/>
      <c r="E87" s="117"/>
      <c r="F87" s="66">
        <v>1.136</v>
      </c>
      <c r="G87" s="66">
        <v>120000</v>
      </c>
      <c r="H87" s="112">
        <f t="shared" si="2"/>
        <v>136320</v>
      </c>
      <c r="I87" s="113"/>
      <c r="J87" s="114"/>
      <c r="K87"/>
      <c r="L87" s="6"/>
    </row>
    <row r="88" spans="1:12" s="29" customFormat="1" ht="15">
      <c r="A88" s="67">
        <v>13</v>
      </c>
      <c r="B88" s="115" t="s">
        <v>29</v>
      </c>
      <c r="C88" s="116"/>
      <c r="D88" s="116"/>
      <c r="E88" s="117"/>
      <c r="F88" s="66">
        <v>0.08</v>
      </c>
      <c r="G88" s="66">
        <v>125000</v>
      </c>
      <c r="H88" s="112">
        <f t="shared" si="2"/>
        <v>10000</v>
      </c>
      <c r="I88" s="113"/>
      <c r="J88" s="114"/>
      <c r="K88"/>
      <c r="L88" s="6"/>
    </row>
    <row r="89" spans="1:12" s="29" customFormat="1" ht="15">
      <c r="A89" s="67">
        <v>14</v>
      </c>
      <c r="B89" s="115" t="s">
        <v>29</v>
      </c>
      <c r="C89" s="116"/>
      <c r="D89" s="116"/>
      <c r="E89" s="117"/>
      <c r="F89" s="66">
        <v>0.409</v>
      </c>
      <c r="G89" s="66">
        <v>125000</v>
      </c>
      <c r="H89" s="112">
        <f>F89*G89</f>
        <v>51125</v>
      </c>
      <c r="I89" s="113"/>
      <c r="J89" s="114"/>
      <c r="K89"/>
      <c r="L89" s="6"/>
    </row>
    <row r="90" spans="1:16" s="10" customFormat="1" ht="18">
      <c r="A90" s="9"/>
      <c r="B90" s="87" t="s">
        <v>26</v>
      </c>
      <c r="C90" s="88"/>
      <c r="D90" s="88"/>
      <c r="E90" s="89"/>
      <c r="F90" s="65">
        <f>SUM(F76:F89)</f>
        <v>13.865</v>
      </c>
      <c r="G90" s="65"/>
      <c r="H90" s="87">
        <f>SUM(H76:H88)</f>
        <v>1566970</v>
      </c>
      <c r="I90" s="88"/>
      <c r="J90" s="89"/>
      <c r="K90"/>
      <c r="L90"/>
      <c r="M90"/>
      <c r="N90"/>
      <c r="O90"/>
      <c r="P90"/>
    </row>
    <row r="91" ht="12.75">
      <c r="L91" s="6"/>
    </row>
    <row r="92" spans="10:12" ht="12.75">
      <c r="J92" s="29"/>
      <c r="L92" s="6"/>
    </row>
    <row r="93" spans="2:12" s="11" customFormat="1" ht="15.75">
      <c r="B93" s="132" t="s">
        <v>30</v>
      </c>
      <c r="C93" s="132"/>
      <c r="D93" s="132"/>
      <c r="E93" s="132"/>
      <c r="F93" s="132"/>
      <c r="G93" s="132"/>
      <c r="H93" s="132"/>
      <c r="I93" s="132"/>
      <c r="K93"/>
      <c r="L93" s="6"/>
    </row>
    <row r="94" ht="13.5" thickBot="1">
      <c r="L94" s="6"/>
    </row>
    <row r="95" spans="1:10" s="1" customFormat="1" ht="12.75">
      <c r="A95" s="91" t="s">
        <v>4</v>
      </c>
      <c r="B95" s="93" t="s">
        <v>5</v>
      </c>
      <c r="C95" s="94"/>
      <c r="D95" s="94"/>
      <c r="E95" s="95"/>
      <c r="F95" s="12" t="s">
        <v>6</v>
      </c>
      <c r="G95" s="14" t="s">
        <v>8</v>
      </c>
      <c r="H95" s="99" t="s">
        <v>10</v>
      </c>
      <c r="I95" s="100"/>
      <c r="J95" s="101"/>
    </row>
    <row r="96" spans="1:10" s="1" customFormat="1" ht="12.75">
      <c r="A96" s="92"/>
      <c r="B96" s="96"/>
      <c r="C96" s="97"/>
      <c r="D96" s="97"/>
      <c r="E96" s="98"/>
      <c r="F96" s="13" t="s">
        <v>7</v>
      </c>
      <c r="G96" s="15" t="s">
        <v>9</v>
      </c>
      <c r="H96" s="102"/>
      <c r="I96" s="103"/>
      <c r="J96" s="104"/>
    </row>
    <row r="97" spans="1:10" ht="15">
      <c r="A97" s="67">
        <v>1</v>
      </c>
      <c r="B97" s="105" t="s">
        <v>29</v>
      </c>
      <c r="C97" s="106"/>
      <c r="D97" s="106"/>
      <c r="E97" s="107"/>
      <c r="F97" s="68">
        <v>0.826</v>
      </c>
      <c r="G97" s="68">
        <v>110000</v>
      </c>
      <c r="H97" s="108">
        <f>F97*G97</f>
        <v>90860</v>
      </c>
      <c r="I97" s="109"/>
      <c r="J97" s="110"/>
    </row>
    <row r="98" spans="1:10" ht="15">
      <c r="A98" s="67">
        <v>2</v>
      </c>
      <c r="B98" s="105" t="s">
        <v>29</v>
      </c>
      <c r="C98" s="106"/>
      <c r="D98" s="106"/>
      <c r="E98" s="107"/>
      <c r="F98" s="68">
        <v>0.773</v>
      </c>
      <c r="G98" s="68">
        <v>110000</v>
      </c>
      <c r="H98" s="108">
        <f>F98*G98</f>
        <v>85030</v>
      </c>
      <c r="I98" s="109"/>
      <c r="J98" s="110"/>
    </row>
    <row r="99" spans="1:10" ht="15">
      <c r="A99" s="67">
        <v>3</v>
      </c>
      <c r="B99" s="105" t="s">
        <v>29</v>
      </c>
      <c r="C99" s="106"/>
      <c r="D99" s="106"/>
      <c r="E99" s="107"/>
      <c r="F99" s="68">
        <v>0.458</v>
      </c>
      <c r="G99" s="68">
        <v>125000</v>
      </c>
      <c r="H99" s="108">
        <f>F99*G99</f>
        <v>57250</v>
      </c>
      <c r="I99" s="109"/>
      <c r="J99" s="110"/>
    </row>
    <row r="100" spans="1:16" s="10" customFormat="1" ht="18">
      <c r="A100" s="9"/>
      <c r="B100" s="87" t="s">
        <v>26</v>
      </c>
      <c r="C100" s="88"/>
      <c r="D100" s="88"/>
      <c r="E100" s="89"/>
      <c r="F100" s="65">
        <f>SUM(F97:F99)</f>
        <v>2.057</v>
      </c>
      <c r="G100" s="65"/>
      <c r="H100" s="87">
        <f>SUM(H97:H99)</f>
        <v>233140</v>
      </c>
      <c r="I100" s="88"/>
      <c r="J100" s="89"/>
      <c r="K100"/>
      <c r="L100"/>
      <c r="M100"/>
      <c r="N100"/>
      <c r="O100"/>
      <c r="P100"/>
    </row>
    <row r="101" ht="12.75">
      <c r="J101" s="29"/>
    </row>
    <row r="103" ht="12.75">
      <c r="J103" s="29"/>
    </row>
    <row r="108" spans="1:10" ht="15.75">
      <c r="A108" s="11"/>
      <c r="B108" s="132" t="s">
        <v>98</v>
      </c>
      <c r="C108" s="132"/>
      <c r="D108" s="132"/>
      <c r="E108" s="132"/>
      <c r="F108" s="132"/>
      <c r="G108" s="132"/>
      <c r="H108" s="132"/>
      <c r="I108" s="132"/>
      <c r="J108" s="11"/>
    </row>
    <row r="109" spans="1:5" s="62" customFormat="1" ht="15.75" thickBot="1">
      <c r="A109" s="62" t="s">
        <v>96</v>
      </c>
      <c r="E109" s="63">
        <v>24</v>
      </c>
    </row>
    <row r="110" spans="1:10" ht="12.75">
      <c r="A110" s="91" t="s">
        <v>4</v>
      </c>
      <c r="B110" s="93" t="s">
        <v>5</v>
      </c>
      <c r="C110" s="94"/>
      <c r="D110" s="94"/>
      <c r="E110" s="95"/>
      <c r="F110" s="12" t="s">
        <v>6</v>
      </c>
      <c r="G110" s="14" t="s">
        <v>8</v>
      </c>
      <c r="H110" s="99" t="s">
        <v>10</v>
      </c>
      <c r="I110" s="100"/>
      <c r="J110" s="101"/>
    </row>
    <row r="111" spans="1:10" ht="12.75">
      <c r="A111" s="92"/>
      <c r="B111" s="96"/>
      <c r="C111" s="97"/>
      <c r="D111" s="97"/>
      <c r="E111" s="98"/>
      <c r="F111" s="13" t="s">
        <v>7</v>
      </c>
      <c r="G111" s="15" t="s">
        <v>9</v>
      </c>
      <c r="H111" s="102"/>
      <c r="I111" s="103"/>
      <c r="J111" s="104"/>
    </row>
    <row r="112" spans="1:16" ht="20.25">
      <c r="A112" s="67">
        <v>1</v>
      </c>
      <c r="B112" s="105" t="s">
        <v>11</v>
      </c>
      <c r="C112" s="106"/>
      <c r="D112" s="106"/>
      <c r="E112" s="107"/>
      <c r="F112" s="68">
        <v>1</v>
      </c>
      <c r="G112" s="68">
        <v>205000</v>
      </c>
      <c r="H112" s="108">
        <f aca="true" t="shared" si="3" ref="H112:H118">F112*G112</f>
        <v>205000</v>
      </c>
      <c r="I112" s="109"/>
      <c r="J112" s="110"/>
      <c r="L112" s="6"/>
      <c r="M112" s="6"/>
      <c r="N112" s="1"/>
      <c r="O112" s="1"/>
      <c r="P112" s="2"/>
    </row>
    <row r="113" spans="1:16" ht="15">
      <c r="A113" s="67">
        <v>2</v>
      </c>
      <c r="B113" s="105" t="s">
        <v>12</v>
      </c>
      <c r="C113" s="106"/>
      <c r="D113" s="106"/>
      <c r="E113" s="107"/>
      <c r="F113" s="68">
        <v>0.5</v>
      </c>
      <c r="G113" s="68">
        <v>164000</v>
      </c>
      <c r="H113" s="108">
        <f t="shared" si="3"/>
        <v>82000</v>
      </c>
      <c r="I113" s="109"/>
      <c r="J113" s="110"/>
      <c r="L113" s="6"/>
      <c r="M113" s="6"/>
      <c r="N113" s="1"/>
      <c r="O113" s="1"/>
      <c r="P113" s="1"/>
    </row>
    <row r="114" spans="1:16" ht="15">
      <c r="A114" s="67">
        <v>3</v>
      </c>
      <c r="B114" s="105" t="s">
        <v>17</v>
      </c>
      <c r="C114" s="106"/>
      <c r="D114" s="106"/>
      <c r="E114" s="107"/>
      <c r="F114" s="68">
        <v>0.5</v>
      </c>
      <c r="G114" s="68">
        <v>136000</v>
      </c>
      <c r="H114" s="108">
        <f t="shared" si="3"/>
        <v>68000</v>
      </c>
      <c r="I114" s="109"/>
      <c r="J114" s="110"/>
      <c r="L114" s="6"/>
      <c r="M114" s="6"/>
      <c r="N114" s="1"/>
      <c r="O114" s="1"/>
      <c r="P114" s="1"/>
    </row>
    <row r="115" spans="1:16" ht="15">
      <c r="A115" s="67">
        <v>4</v>
      </c>
      <c r="B115" s="105" t="s">
        <v>18</v>
      </c>
      <c r="C115" s="106"/>
      <c r="D115" s="106"/>
      <c r="E115" s="107"/>
      <c r="F115" s="68">
        <v>1.5</v>
      </c>
      <c r="G115" s="68">
        <v>100000</v>
      </c>
      <c r="H115" s="108">
        <f t="shared" si="3"/>
        <v>150000</v>
      </c>
      <c r="I115" s="109"/>
      <c r="J115" s="110"/>
      <c r="L115" s="6"/>
      <c r="M115" s="7"/>
      <c r="N115" s="7"/>
      <c r="O115" s="1"/>
      <c r="P115" s="1"/>
    </row>
    <row r="116" spans="1:16" ht="15">
      <c r="A116" s="67">
        <v>5</v>
      </c>
      <c r="B116" s="105" t="s">
        <v>27</v>
      </c>
      <c r="C116" s="106"/>
      <c r="D116" s="106"/>
      <c r="E116" s="107"/>
      <c r="F116" s="68">
        <v>1.5</v>
      </c>
      <c r="G116" s="68">
        <v>100000</v>
      </c>
      <c r="H116" s="108">
        <f t="shared" si="3"/>
        <v>150000</v>
      </c>
      <c r="I116" s="109"/>
      <c r="J116" s="110"/>
      <c r="L116" s="6"/>
      <c r="M116" s="7"/>
      <c r="N116" s="1"/>
      <c r="O116" s="1"/>
      <c r="P116" s="1"/>
    </row>
    <row r="117" spans="1:16" ht="15">
      <c r="A117" s="67">
        <v>6</v>
      </c>
      <c r="B117" s="105" t="s">
        <v>28</v>
      </c>
      <c r="C117" s="106"/>
      <c r="D117" s="106"/>
      <c r="E117" s="107"/>
      <c r="F117" s="68">
        <v>1</v>
      </c>
      <c r="G117" s="68">
        <v>110000</v>
      </c>
      <c r="H117" s="108">
        <f t="shared" si="3"/>
        <v>110000</v>
      </c>
      <c r="I117" s="109"/>
      <c r="J117" s="110"/>
      <c r="L117" s="6"/>
      <c r="M117" s="6"/>
      <c r="N117" s="1"/>
      <c r="O117" s="1"/>
      <c r="P117" s="1"/>
    </row>
    <row r="118" spans="1:11" ht="15">
      <c r="A118" s="67">
        <v>7</v>
      </c>
      <c r="B118" s="105" t="s">
        <v>29</v>
      </c>
      <c r="C118" s="106"/>
      <c r="D118" s="106"/>
      <c r="E118" s="107"/>
      <c r="F118" s="68">
        <v>4.52</v>
      </c>
      <c r="G118" s="68">
        <v>110000</v>
      </c>
      <c r="H118" s="108">
        <f t="shared" si="3"/>
        <v>497199.99999999994</v>
      </c>
      <c r="I118" s="109"/>
      <c r="J118" s="110"/>
      <c r="K118" s="31"/>
    </row>
    <row r="119" spans="1:11" ht="15">
      <c r="A119" s="67">
        <v>8</v>
      </c>
      <c r="B119" s="105" t="s">
        <v>29</v>
      </c>
      <c r="C119" s="106"/>
      <c r="D119" s="106"/>
      <c r="E119" s="107"/>
      <c r="F119" s="68">
        <v>1.727</v>
      </c>
      <c r="G119" s="68">
        <v>110000</v>
      </c>
      <c r="H119" s="108">
        <f>F119*G119</f>
        <v>189970</v>
      </c>
      <c r="I119" s="109"/>
      <c r="J119" s="110"/>
      <c r="K119" s="31"/>
    </row>
    <row r="120" spans="1:11" ht="15">
      <c r="A120" s="67">
        <v>9</v>
      </c>
      <c r="B120" s="105" t="s">
        <v>29</v>
      </c>
      <c r="C120" s="106"/>
      <c r="D120" s="106"/>
      <c r="E120" s="107"/>
      <c r="F120" s="68">
        <v>0.208</v>
      </c>
      <c r="G120" s="68">
        <v>115000</v>
      </c>
      <c r="H120" s="108">
        <f aca="true" t="shared" si="4" ref="H120:H125">F120*G120</f>
        <v>23920</v>
      </c>
      <c r="I120" s="109"/>
      <c r="J120" s="110"/>
      <c r="K120" s="31"/>
    </row>
    <row r="121" spans="1:11" ht="15">
      <c r="A121" s="67">
        <v>10</v>
      </c>
      <c r="B121" s="105" t="s">
        <v>29</v>
      </c>
      <c r="C121" s="106"/>
      <c r="D121" s="106"/>
      <c r="E121" s="107"/>
      <c r="F121" s="68">
        <v>0.614</v>
      </c>
      <c r="G121" s="68">
        <v>115000</v>
      </c>
      <c r="H121" s="108">
        <f t="shared" si="4"/>
        <v>70610</v>
      </c>
      <c r="I121" s="109"/>
      <c r="J121" s="110"/>
      <c r="K121" s="31"/>
    </row>
    <row r="122" spans="1:11" ht="15">
      <c r="A122" s="67">
        <v>11</v>
      </c>
      <c r="B122" s="105" t="s">
        <v>29</v>
      </c>
      <c r="C122" s="106"/>
      <c r="D122" s="106"/>
      <c r="E122" s="107"/>
      <c r="F122" s="68">
        <v>5.208</v>
      </c>
      <c r="G122" s="68">
        <v>120000</v>
      </c>
      <c r="H122" s="108">
        <f t="shared" si="4"/>
        <v>624960</v>
      </c>
      <c r="I122" s="109"/>
      <c r="J122" s="110"/>
      <c r="K122" s="31"/>
    </row>
    <row r="123" spans="1:11" ht="15">
      <c r="A123" s="67">
        <v>12</v>
      </c>
      <c r="B123" s="105" t="s">
        <v>29</v>
      </c>
      <c r="C123" s="106"/>
      <c r="D123" s="106"/>
      <c r="E123" s="107"/>
      <c r="F123" s="68">
        <v>2.114</v>
      </c>
      <c r="G123" s="68">
        <v>120000</v>
      </c>
      <c r="H123" s="108">
        <f t="shared" si="4"/>
        <v>253680</v>
      </c>
      <c r="I123" s="109"/>
      <c r="J123" s="110"/>
      <c r="K123" s="31"/>
    </row>
    <row r="124" spans="1:11" ht="15">
      <c r="A124" s="67">
        <v>13</v>
      </c>
      <c r="B124" s="105" t="s">
        <v>29</v>
      </c>
      <c r="C124" s="106"/>
      <c r="D124" s="106"/>
      <c r="E124" s="107"/>
      <c r="F124" s="68">
        <v>0.584</v>
      </c>
      <c r="G124" s="68">
        <v>125000</v>
      </c>
      <c r="H124" s="108">
        <f>F124*G124</f>
        <v>73000</v>
      </c>
      <c r="I124" s="109"/>
      <c r="J124" s="110"/>
      <c r="K124" s="31"/>
    </row>
    <row r="125" spans="1:11" ht="15">
      <c r="A125" s="67">
        <v>14</v>
      </c>
      <c r="B125" s="105" t="s">
        <v>29</v>
      </c>
      <c r="C125" s="106"/>
      <c r="D125" s="106"/>
      <c r="E125" s="107"/>
      <c r="F125" s="68">
        <v>1.318</v>
      </c>
      <c r="G125" s="68">
        <v>125000</v>
      </c>
      <c r="H125" s="108">
        <f t="shared" si="4"/>
        <v>164750</v>
      </c>
      <c r="I125" s="109"/>
      <c r="J125" s="110"/>
      <c r="K125" s="31"/>
    </row>
    <row r="126" spans="1:10" ht="18">
      <c r="A126" s="9"/>
      <c r="B126" s="87" t="s">
        <v>26</v>
      </c>
      <c r="C126" s="88"/>
      <c r="D126" s="88"/>
      <c r="E126" s="89"/>
      <c r="F126" s="65">
        <f>SUM(F112:F125)</f>
        <v>22.293000000000003</v>
      </c>
      <c r="G126" s="65"/>
      <c r="H126" s="87">
        <f>SUM(H112:H125)</f>
        <v>2663090</v>
      </c>
      <c r="I126" s="88"/>
      <c r="J126" s="89"/>
    </row>
    <row r="129" spans="1:10" ht="15.75">
      <c r="A129" s="11"/>
      <c r="B129" s="132" t="s">
        <v>30</v>
      </c>
      <c r="C129" s="132"/>
      <c r="D129" s="132"/>
      <c r="E129" s="132"/>
      <c r="F129" s="132"/>
      <c r="G129" s="132"/>
      <c r="H129" s="132"/>
      <c r="I129" s="132"/>
      <c r="J129" s="11"/>
    </row>
    <row r="130" ht="13.5" thickBot="1"/>
    <row r="131" spans="1:10" ht="12.75">
      <c r="A131" s="91" t="s">
        <v>4</v>
      </c>
      <c r="B131" s="93" t="s">
        <v>5</v>
      </c>
      <c r="C131" s="94"/>
      <c r="D131" s="94"/>
      <c r="E131" s="95"/>
      <c r="F131" s="12" t="s">
        <v>6</v>
      </c>
      <c r="G131" s="14" t="s">
        <v>8</v>
      </c>
      <c r="H131" s="99" t="s">
        <v>10</v>
      </c>
      <c r="I131" s="100"/>
      <c r="J131" s="101"/>
    </row>
    <row r="132" spans="1:10" ht="12.75">
      <c r="A132" s="92"/>
      <c r="B132" s="96"/>
      <c r="C132" s="97"/>
      <c r="D132" s="97"/>
      <c r="E132" s="98"/>
      <c r="F132" s="13" t="s">
        <v>7</v>
      </c>
      <c r="G132" s="15" t="s">
        <v>9</v>
      </c>
      <c r="H132" s="102"/>
      <c r="I132" s="103"/>
      <c r="J132" s="104"/>
    </row>
    <row r="133" spans="1:10" ht="12.75">
      <c r="A133" s="3">
        <v>1</v>
      </c>
      <c r="B133" s="123" t="s">
        <v>29</v>
      </c>
      <c r="C133" s="124"/>
      <c r="D133" s="124"/>
      <c r="E133" s="125"/>
      <c r="F133" s="3">
        <v>0.129</v>
      </c>
      <c r="G133" s="3">
        <v>115000</v>
      </c>
      <c r="H133" s="126">
        <f>F133*G133</f>
        <v>14835</v>
      </c>
      <c r="I133" s="127"/>
      <c r="J133" s="128"/>
    </row>
    <row r="134" spans="1:10" ht="12.75">
      <c r="A134" s="3">
        <v>2</v>
      </c>
      <c r="B134" s="123" t="s">
        <v>29</v>
      </c>
      <c r="C134" s="124"/>
      <c r="D134" s="124"/>
      <c r="E134" s="125"/>
      <c r="F134" s="3">
        <v>0.441</v>
      </c>
      <c r="G134" s="3">
        <v>115000</v>
      </c>
      <c r="H134" s="126">
        <f>F134*G134</f>
        <v>50715</v>
      </c>
      <c r="I134" s="127"/>
      <c r="J134" s="128"/>
    </row>
    <row r="135" spans="1:10" ht="12.75">
      <c r="A135" s="3">
        <v>3</v>
      </c>
      <c r="B135" s="123" t="s">
        <v>29</v>
      </c>
      <c r="C135" s="124"/>
      <c r="D135" s="124"/>
      <c r="E135" s="125"/>
      <c r="F135" s="3">
        <v>0.376</v>
      </c>
      <c r="G135" s="3">
        <v>125000</v>
      </c>
      <c r="H135" s="126">
        <f>F135*G135</f>
        <v>47000</v>
      </c>
      <c r="I135" s="127"/>
      <c r="J135" s="128"/>
    </row>
    <row r="136" spans="1:10" ht="12.75">
      <c r="A136" s="3">
        <v>4</v>
      </c>
      <c r="B136" s="123" t="s">
        <v>29</v>
      </c>
      <c r="C136" s="124"/>
      <c r="D136" s="124"/>
      <c r="E136" s="125"/>
      <c r="F136" s="3">
        <v>0.5</v>
      </c>
      <c r="G136" s="3">
        <v>125000</v>
      </c>
      <c r="H136" s="126">
        <f>F136*G136</f>
        <v>62500</v>
      </c>
      <c r="I136" s="127"/>
      <c r="J136" s="128"/>
    </row>
    <row r="137" spans="1:10" ht="18">
      <c r="A137" s="9"/>
      <c r="B137" s="87" t="s">
        <v>26</v>
      </c>
      <c r="C137" s="88"/>
      <c r="D137" s="88"/>
      <c r="E137" s="89"/>
      <c r="F137" s="9">
        <f>SUM(F133:F136)</f>
        <v>1.4460000000000002</v>
      </c>
      <c r="G137" s="9"/>
      <c r="H137" s="129">
        <f>SUM(H133:H136)</f>
        <v>175050</v>
      </c>
      <c r="I137" s="130"/>
      <c r="J137" s="131"/>
    </row>
    <row r="141" ht="13.5" customHeight="1"/>
    <row r="142" spans="2:9" ht="18">
      <c r="B142" s="122" t="s">
        <v>101</v>
      </c>
      <c r="C142" s="122"/>
      <c r="D142" s="122"/>
      <c r="E142" s="122"/>
      <c r="F142" s="122"/>
      <c r="G142" s="122"/>
      <c r="H142" s="122"/>
      <c r="I142" s="122"/>
    </row>
    <row r="143" spans="1:5" s="62" customFormat="1" ht="15.75" thickBot="1">
      <c r="A143" s="62" t="s">
        <v>96</v>
      </c>
      <c r="E143" s="63">
        <v>3</v>
      </c>
    </row>
    <row r="144" spans="1:15" ht="12.75">
      <c r="A144" s="91" t="s">
        <v>4</v>
      </c>
      <c r="B144" s="93" t="s">
        <v>5</v>
      </c>
      <c r="C144" s="94"/>
      <c r="D144" s="94"/>
      <c r="E144" s="95"/>
      <c r="F144" s="12" t="s">
        <v>6</v>
      </c>
      <c r="G144" s="14" t="s">
        <v>8</v>
      </c>
      <c r="H144" s="99" t="s">
        <v>10</v>
      </c>
      <c r="I144" s="100"/>
      <c r="J144" s="101"/>
      <c r="L144" s="6"/>
      <c r="M144" s="6"/>
      <c r="N144" s="1"/>
      <c r="O144" s="1"/>
    </row>
    <row r="145" spans="1:16" ht="12.75">
      <c r="A145" s="92"/>
      <c r="B145" s="96"/>
      <c r="C145" s="97"/>
      <c r="D145" s="97"/>
      <c r="E145" s="98"/>
      <c r="F145" s="13" t="s">
        <v>7</v>
      </c>
      <c r="G145" s="15" t="s">
        <v>9</v>
      </c>
      <c r="H145" s="102"/>
      <c r="I145" s="103"/>
      <c r="J145" s="104"/>
      <c r="L145" s="6"/>
      <c r="M145" s="6"/>
      <c r="N145" s="1"/>
      <c r="O145" s="1"/>
      <c r="P145" s="1"/>
    </row>
    <row r="146" spans="1:16" ht="15">
      <c r="A146" s="67">
        <v>1</v>
      </c>
      <c r="B146" s="105" t="s">
        <v>31</v>
      </c>
      <c r="C146" s="106"/>
      <c r="D146" s="106"/>
      <c r="E146" s="107"/>
      <c r="F146" s="68">
        <v>1</v>
      </c>
      <c r="G146" s="68">
        <v>150000</v>
      </c>
      <c r="H146" s="108">
        <f>F146*G146</f>
        <v>150000</v>
      </c>
      <c r="I146" s="109"/>
      <c r="J146" s="110"/>
      <c r="L146" s="6"/>
      <c r="M146" s="6"/>
      <c r="N146" s="1"/>
      <c r="O146" s="1"/>
      <c r="P146" s="1"/>
    </row>
    <row r="147" spans="1:16" ht="15">
      <c r="A147" s="67">
        <v>2</v>
      </c>
      <c r="B147" s="105" t="s">
        <v>32</v>
      </c>
      <c r="C147" s="106"/>
      <c r="D147" s="106"/>
      <c r="E147" s="107"/>
      <c r="F147" s="68">
        <v>1.5</v>
      </c>
      <c r="G147" s="68">
        <v>120000</v>
      </c>
      <c r="H147" s="108">
        <f>F147*G147</f>
        <v>180000</v>
      </c>
      <c r="I147" s="109"/>
      <c r="J147" s="110"/>
      <c r="L147" s="6"/>
      <c r="M147" s="7"/>
      <c r="N147" s="7"/>
      <c r="O147" s="1"/>
      <c r="P147" s="1"/>
    </row>
    <row r="148" spans="1:16" ht="15">
      <c r="A148" s="67">
        <v>3</v>
      </c>
      <c r="B148" s="105" t="s">
        <v>27</v>
      </c>
      <c r="C148" s="106"/>
      <c r="D148" s="106"/>
      <c r="E148" s="107"/>
      <c r="F148" s="68">
        <v>1</v>
      </c>
      <c r="G148" s="68">
        <v>100000</v>
      </c>
      <c r="H148" s="108">
        <f>F148*G148</f>
        <v>100000</v>
      </c>
      <c r="I148" s="109"/>
      <c r="J148" s="110"/>
      <c r="L148" s="6"/>
      <c r="M148" s="7"/>
      <c r="N148" s="1"/>
      <c r="O148" s="1"/>
      <c r="P148" s="1"/>
    </row>
    <row r="149" spans="1:16" ht="15">
      <c r="A149" s="67"/>
      <c r="B149" s="105"/>
      <c r="C149" s="106"/>
      <c r="D149" s="106"/>
      <c r="E149" s="107"/>
      <c r="F149" s="68"/>
      <c r="G149" s="68"/>
      <c r="H149" s="108">
        <f>F149*G149</f>
        <v>0</v>
      </c>
      <c r="I149" s="109"/>
      <c r="J149" s="110"/>
      <c r="L149" s="6"/>
      <c r="M149" s="6"/>
      <c r="N149" s="1"/>
      <c r="O149" s="1"/>
      <c r="P149" s="1"/>
    </row>
    <row r="150" spans="1:10" ht="18">
      <c r="A150" s="9"/>
      <c r="B150" s="87" t="s">
        <v>26</v>
      </c>
      <c r="C150" s="88"/>
      <c r="D150" s="88"/>
      <c r="E150" s="89"/>
      <c r="F150" s="65">
        <f>SUM(F146:F149)</f>
        <v>3.5</v>
      </c>
      <c r="G150" s="65"/>
      <c r="H150" s="87">
        <f>SUM(H146:H149)</f>
        <v>430000</v>
      </c>
      <c r="I150" s="88"/>
      <c r="J150" s="89"/>
    </row>
    <row r="154" spans="1:10" ht="18">
      <c r="A154" s="122" t="s">
        <v>102</v>
      </c>
      <c r="B154" s="122"/>
      <c r="C154" s="122"/>
      <c r="D154" s="122"/>
      <c r="E154" s="122"/>
      <c r="F154" s="122"/>
      <c r="G154" s="122"/>
      <c r="H154" s="122"/>
      <c r="I154" s="122"/>
      <c r="J154" s="122"/>
    </row>
    <row r="155" spans="1:5" s="62" customFormat="1" ht="15.75" thickBot="1">
      <c r="A155" s="62" t="s">
        <v>96</v>
      </c>
      <c r="E155" s="63">
        <v>2</v>
      </c>
    </row>
    <row r="156" spans="1:10" ht="12.75">
      <c r="A156" s="91" t="s">
        <v>4</v>
      </c>
      <c r="B156" s="93" t="s">
        <v>5</v>
      </c>
      <c r="C156" s="94"/>
      <c r="D156" s="94"/>
      <c r="E156" s="95"/>
      <c r="F156" s="12" t="s">
        <v>6</v>
      </c>
      <c r="G156" s="14" t="s">
        <v>8</v>
      </c>
      <c r="H156" s="99" t="s">
        <v>10</v>
      </c>
      <c r="I156" s="100"/>
      <c r="J156" s="101"/>
    </row>
    <row r="157" spans="1:10" ht="12.75">
      <c r="A157" s="92"/>
      <c r="B157" s="96"/>
      <c r="C157" s="97"/>
      <c r="D157" s="97"/>
      <c r="E157" s="98"/>
      <c r="F157" s="13" t="s">
        <v>7</v>
      </c>
      <c r="G157" s="15" t="s">
        <v>9</v>
      </c>
      <c r="H157" s="102"/>
      <c r="I157" s="103"/>
      <c r="J157" s="104"/>
    </row>
    <row r="158" spans="1:10" ht="15">
      <c r="A158" s="67">
        <v>1</v>
      </c>
      <c r="B158" s="105" t="s">
        <v>31</v>
      </c>
      <c r="C158" s="106"/>
      <c r="D158" s="106"/>
      <c r="E158" s="107"/>
      <c r="F158" s="68">
        <v>1</v>
      </c>
      <c r="G158" s="68">
        <v>142000</v>
      </c>
      <c r="H158" s="108">
        <f>F158*G158</f>
        <v>142000</v>
      </c>
      <c r="I158" s="109"/>
      <c r="J158" s="110"/>
    </row>
    <row r="159" spans="1:10" ht="15">
      <c r="A159" s="67">
        <v>2</v>
      </c>
      <c r="B159" s="105" t="s">
        <v>41</v>
      </c>
      <c r="C159" s="106"/>
      <c r="D159" s="106"/>
      <c r="E159" s="107"/>
      <c r="F159" s="68">
        <v>1.5</v>
      </c>
      <c r="G159" s="68">
        <v>125000</v>
      </c>
      <c r="H159" s="108">
        <f>F159*G159</f>
        <v>187500</v>
      </c>
      <c r="I159" s="109"/>
      <c r="J159" s="110"/>
    </row>
    <row r="160" spans="1:10" ht="15">
      <c r="A160" s="67">
        <v>3</v>
      </c>
      <c r="B160" s="105" t="s">
        <v>27</v>
      </c>
      <c r="C160" s="106"/>
      <c r="D160" s="106"/>
      <c r="E160" s="107"/>
      <c r="F160" s="68">
        <v>0.5</v>
      </c>
      <c r="G160" s="68">
        <v>100000</v>
      </c>
      <c r="H160" s="108">
        <f>F160*G160</f>
        <v>50000</v>
      </c>
      <c r="I160" s="109"/>
      <c r="J160" s="110"/>
    </row>
    <row r="161" spans="1:10" ht="15">
      <c r="A161" s="67"/>
      <c r="B161" s="108"/>
      <c r="C161" s="109"/>
      <c r="D161" s="109"/>
      <c r="E161" s="110"/>
      <c r="F161" s="67"/>
      <c r="G161" s="67"/>
      <c r="H161" s="119">
        <f>F161*G161</f>
        <v>0</v>
      </c>
      <c r="I161" s="120"/>
      <c r="J161" s="121"/>
    </row>
    <row r="162" spans="1:10" ht="18">
      <c r="A162" s="9"/>
      <c r="B162" s="87" t="s">
        <v>26</v>
      </c>
      <c r="C162" s="88"/>
      <c r="D162" s="88"/>
      <c r="E162" s="89"/>
      <c r="F162" s="65">
        <f>SUM(F158:F161)</f>
        <v>3</v>
      </c>
      <c r="G162" s="65"/>
      <c r="H162" s="87">
        <f>SUM(H158:H161)</f>
        <v>379500</v>
      </c>
      <c r="I162" s="88"/>
      <c r="J162" s="89"/>
    </row>
    <row r="174" spans="1:10" ht="15">
      <c r="A174" s="118" t="s">
        <v>103</v>
      </c>
      <c r="B174" s="118"/>
      <c r="C174" s="118"/>
      <c r="D174" s="118"/>
      <c r="E174" s="118"/>
      <c r="F174" s="118"/>
      <c r="G174" s="118"/>
      <c r="H174" s="118"/>
      <c r="I174" s="118"/>
      <c r="J174" s="118"/>
    </row>
    <row r="175" spans="1:10" ht="12.75">
      <c r="A175" s="111" t="s">
        <v>44</v>
      </c>
      <c r="B175" s="111"/>
      <c r="C175" s="111"/>
      <c r="D175" s="111"/>
      <c r="E175" s="111"/>
      <c r="F175" s="111"/>
      <c r="G175" s="111"/>
      <c r="H175" s="111"/>
      <c r="I175" s="111"/>
      <c r="J175" s="111"/>
    </row>
    <row r="176" spans="1:5" s="62" customFormat="1" ht="15.75" thickBot="1">
      <c r="A176" s="62" t="s">
        <v>96</v>
      </c>
      <c r="E176" s="63">
        <v>37</v>
      </c>
    </row>
    <row r="177" spans="1:10" ht="12.75">
      <c r="A177" s="91" t="s">
        <v>4</v>
      </c>
      <c r="B177" s="93" t="s">
        <v>5</v>
      </c>
      <c r="C177" s="94"/>
      <c r="D177" s="94"/>
      <c r="E177" s="95"/>
      <c r="F177" s="12" t="s">
        <v>6</v>
      </c>
      <c r="G177" s="14" t="s">
        <v>8</v>
      </c>
      <c r="H177" s="99" t="s">
        <v>10</v>
      </c>
      <c r="I177" s="100"/>
      <c r="J177" s="101"/>
    </row>
    <row r="178" spans="1:10" ht="12.75">
      <c r="A178" s="92"/>
      <c r="B178" s="96"/>
      <c r="C178" s="97"/>
      <c r="D178" s="97"/>
      <c r="E178" s="98"/>
      <c r="F178" s="13" t="s">
        <v>7</v>
      </c>
      <c r="G178" s="15" t="s">
        <v>9</v>
      </c>
      <c r="H178" s="102"/>
      <c r="I178" s="103"/>
      <c r="J178" s="104"/>
    </row>
    <row r="179" spans="1:10" ht="15">
      <c r="A179" s="67">
        <v>1</v>
      </c>
      <c r="B179" s="105" t="s">
        <v>11</v>
      </c>
      <c r="C179" s="106"/>
      <c r="D179" s="106"/>
      <c r="E179" s="107"/>
      <c r="F179" s="68">
        <v>1</v>
      </c>
      <c r="G179" s="68">
        <v>244000</v>
      </c>
      <c r="H179" s="108">
        <f aca="true" t="shared" si="5" ref="H179:H184">F179*G179</f>
        <v>244000</v>
      </c>
      <c r="I179" s="109"/>
      <c r="J179" s="110"/>
    </row>
    <row r="180" spans="1:10" ht="15">
      <c r="A180" s="67">
        <v>2</v>
      </c>
      <c r="B180" s="105" t="s">
        <v>45</v>
      </c>
      <c r="C180" s="106"/>
      <c r="D180" s="106"/>
      <c r="E180" s="107"/>
      <c r="F180" s="68">
        <v>1</v>
      </c>
      <c r="G180" s="68">
        <v>175000</v>
      </c>
      <c r="H180" s="108">
        <f t="shared" si="5"/>
        <v>175000</v>
      </c>
      <c r="I180" s="109"/>
      <c r="J180" s="110"/>
    </row>
    <row r="181" spans="1:10" ht="15">
      <c r="A181" s="67">
        <v>3</v>
      </c>
      <c r="B181" s="105" t="s">
        <v>46</v>
      </c>
      <c r="C181" s="106"/>
      <c r="D181" s="106"/>
      <c r="E181" s="107"/>
      <c r="F181" s="68">
        <v>1</v>
      </c>
      <c r="G181" s="68">
        <v>185000</v>
      </c>
      <c r="H181" s="108">
        <f t="shared" si="5"/>
        <v>185000</v>
      </c>
      <c r="I181" s="109"/>
      <c r="J181" s="110"/>
    </row>
    <row r="182" spans="1:12" ht="15">
      <c r="A182" s="67">
        <v>4</v>
      </c>
      <c r="B182" s="105" t="s">
        <v>76</v>
      </c>
      <c r="C182" s="106"/>
      <c r="D182" s="106"/>
      <c r="E182" s="107"/>
      <c r="F182" s="68">
        <v>1</v>
      </c>
      <c r="G182" s="68">
        <v>110000</v>
      </c>
      <c r="H182" s="108">
        <f t="shared" si="5"/>
        <v>110000</v>
      </c>
      <c r="I182" s="109"/>
      <c r="J182" s="110"/>
      <c r="K182" s="56"/>
      <c r="L182" s="30"/>
    </row>
    <row r="183" spans="1:12" ht="15">
      <c r="A183" s="67">
        <v>5</v>
      </c>
      <c r="B183" s="105" t="s">
        <v>39</v>
      </c>
      <c r="C183" s="106"/>
      <c r="D183" s="106"/>
      <c r="E183" s="107"/>
      <c r="F183" s="68">
        <v>1</v>
      </c>
      <c r="G183" s="68">
        <v>140000</v>
      </c>
      <c r="H183" s="108">
        <f t="shared" si="5"/>
        <v>140000</v>
      </c>
      <c r="I183" s="109"/>
      <c r="J183" s="110"/>
      <c r="L183" s="30"/>
    </row>
    <row r="184" spans="1:10" ht="15">
      <c r="A184" s="67">
        <v>6</v>
      </c>
      <c r="B184" s="105" t="s">
        <v>24</v>
      </c>
      <c r="C184" s="106"/>
      <c r="D184" s="106"/>
      <c r="E184" s="107"/>
      <c r="F184" s="68">
        <v>2</v>
      </c>
      <c r="G184" s="68">
        <v>81000</v>
      </c>
      <c r="H184" s="108">
        <f t="shared" si="5"/>
        <v>162000</v>
      </c>
      <c r="I184" s="109"/>
      <c r="J184" s="110"/>
    </row>
    <row r="185" spans="1:10" ht="18">
      <c r="A185" s="9"/>
      <c r="B185" s="87" t="s">
        <v>26</v>
      </c>
      <c r="C185" s="88"/>
      <c r="D185" s="88"/>
      <c r="E185" s="89"/>
      <c r="F185" s="65">
        <f>SUM(F179:F184)</f>
        <v>7</v>
      </c>
      <c r="G185" s="65"/>
      <c r="H185" s="87">
        <f>SUM(H179:H184)</f>
        <v>1016000</v>
      </c>
      <c r="I185" s="88"/>
      <c r="J185" s="89"/>
    </row>
    <row r="186" ht="12.75">
      <c r="J186" s="34"/>
    </row>
    <row r="188" spans="2:9" ht="12.75">
      <c r="B188" s="111" t="s">
        <v>47</v>
      </c>
      <c r="C188" s="111"/>
      <c r="D188" s="111"/>
      <c r="E188" s="111"/>
      <c r="F188" s="111"/>
      <c r="G188" s="111"/>
      <c r="H188" s="111"/>
      <c r="I188" s="111"/>
    </row>
    <row r="189" ht="13.5" thickBot="1"/>
    <row r="190" spans="1:10" ht="12.75">
      <c r="A190" s="91" t="s">
        <v>4</v>
      </c>
      <c r="B190" s="93" t="s">
        <v>5</v>
      </c>
      <c r="C190" s="94"/>
      <c r="D190" s="94"/>
      <c r="E190" s="95"/>
      <c r="F190" s="12" t="s">
        <v>6</v>
      </c>
      <c r="G190" s="14" t="s">
        <v>8</v>
      </c>
      <c r="H190" s="99" t="s">
        <v>10</v>
      </c>
      <c r="I190" s="100"/>
      <c r="J190" s="101"/>
    </row>
    <row r="191" spans="1:10" ht="12.75">
      <c r="A191" s="92"/>
      <c r="B191" s="96"/>
      <c r="C191" s="97"/>
      <c r="D191" s="97"/>
      <c r="E191" s="98"/>
      <c r="F191" s="13" t="s">
        <v>7</v>
      </c>
      <c r="G191" s="15" t="s">
        <v>9</v>
      </c>
      <c r="H191" s="102"/>
      <c r="I191" s="103"/>
      <c r="J191" s="104"/>
    </row>
    <row r="192" spans="1:11" ht="15">
      <c r="A192" s="67">
        <v>1</v>
      </c>
      <c r="B192" s="105" t="s">
        <v>35</v>
      </c>
      <c r="C192" s="106"/>
      <c r="D192" s="106"/>
      <c r="E192" s="107"/>
      <c r="F192" s="68">
        <v>1.5</v>
      </c>
      <c r="G192" s="68">
        <v>110000</v>
      </c>
      <c r="H192" s="108">
        <f>F192*G192</f>
        <v>165000</v>
      </c>
      <c r="I192" s="109"/>
      <c r="J192" s="110"/>
      <c r="K192" s="56"/>
    </row>
    <row r="193" spans="1:12" ht="15">
      <c r="A193" s="67">
        <v>2</v>
      </c>
      <c r="B193" s="105" t="s">
        <v>48</v>
      </c>
      <c r="C193" s="106"/>
      <c r="D193" s="106"/>
      <c r="E193" s="107"/>
      <c r="F193" s="68">
        <v>0.5</v>
      </c>
      <c r="G193" s="68">
        <v>140000</v>
      </c>
      <c r="H193" s="108">
        <f>F193*G193</f>
        <v>70000</v>
      </c>
      <c r="I193" s="109"/>
      <c r="J193" s="110"/>
      <c r="L193" s="33"/>
    </row>
    <row r="194" spans="1:10" ht="18">
      <c r="A194" s="9"/>
      <c r="B194" s="87" t="s">
        <v>26</v>
      </c>
      <c r="C194" s="88"/>
      <c r="D194" s="88"/>
      <c r="E194" s="89"/>
      <c r="F194" s="65">
        <f>SUM(F192:F193)</f>
        <v>2</v>
      </c>
      <c r="G194" s="65"/>
      <c r="H194" s="87">
        <f>SUM(H192:H193)</f>
        <v>235000</v>
      </c>
      <c r="I194" s="88"/>
      <c r="J194" s="89"/>
    </row>
    <row r="195" ht="12.75">
      <c r="J195" s="34"/>
    </row>
    <row r="197" spans="2:9" ht="12.75">
      <c r="B197" s="111" t="s">
        <v>49</v>
      </c>
      <c r="C197" s="111"/>
      <c r="D197" s="111"/>
      <c r="E197" s="111"/>
      <c r="F197" s="111"/>
      <c r="G197" s="111"/>
      <c r="H197" s="111"/>
      <c r="I197" s="111"/>
    </row>
    <row r="198" ht="13.5" thickBot="1"/>
    <row r="199" spans="1:10" ht="12.75">
      <c r="A199" s="91" t="s">
        <v>4</v>
      </c>
      <c r="B199" s="93" t="s">
        <v>5</v>
      </c>
      <c r="C199" s="94"/>
      <c r="D199" s="94"/>
      <c r="E199" s="95"/>
      <c r="F199" s="12" t="s">
        <v>6</v>
      </c>
      <c r="G199" s="14" t="s">
        <v>8</v>
      </c>
      <c r="H199" s="99" t="s">
        <v>10</v>
      </c>
      <c r="I199" s="100"/>
      <c r="J199" s="101"/>
    </row>
    <row r="200" spans="1:10" ht="12.75">
      <c r="A200" s="92"/>
      <c r="B200" s="96"/>
      <c r="C200" s="97"/>
      <c r="D200" s="97"/>
      <c r="E200" s="98"/>
      <c r="F200" s="13" t="s">
        <v>7</v>
      </c>
      <c r="G200" s="15" t="s">
        <v>9</v>
      </c>
      <c r="H200" s="102"/>
      <c r="I200" s="103"/>
      <c r="J200" s="104"/>
    </row>
    <row r="201" spans="1:11" ht="15">
      <c r="A201" s="67">
        <v>1</v>
      </c>
      <c r="B201" s="105" t="s">
        <v>91</v>
      </c>
      <c r="C201" s="106"/>
      <c r="D201" s="106"/>
      <c r="E201" s="107"/>
      <c r="F201" s="68">
        <v>1</v>
      </c>
      <c r="G201" s="68">
        <v>155000</v>
      </c>
      <c r="H201" s="108">
        <f aca="true" t="shared" si="6" ref="H201:H207">F201*G201</f>
        <v>155000</v>
      </c>
      <c r="I201" s="109"/>
      <c r="J201" s="110"/>
      <c r="K201" s="30"/>
    </row>
    <row r="202" spans="1:11" ht="15">
      <c r="A202" s="67">
        <v>2</v>
      </c>
      <c r="B202" s="105" t="s">
        <v>50</v>
      </c>
      <c r="C202" s="106"/>
      <c r="D202" s="106"/>
      <c r="E202" s="107"/>
      <c r="F202" s="68">
        <v>3</v>
      </c>
      <c r="G202" s="68">
        <v>110000</v>
      </c>
      <c r="H202" s="108">
        <f t="shared" si="6"/>
        <v>330000</v>
      </c>
      <c r="I202" s="109"/>
      <c r="J202" s="110"/>
      <c r="K202" s="31"/>
    </row>
    <row r="203" spans="1:11" ht="15">
      <c r="A203" s="67">
        <v>3</v>
      </c>
      <c r="B203" s="105" t="s">
        <v>77</v>
      </c>
      <c r="C203" s="106"/>
      <c r="D203" s="106"/>
      <c r="E203" s="107"/>
      <c r="F203" s="68">
        <v>2</v>
      </c>
      <c r="G203" s="68">
        <v>81000</v>
      </c>
      <c r="H203" s="108">
        <f t="shared" si="6"/>
        <v>162000</v>
      </c>
      <c r="I203" s="109"/>
      <c r="J203" s="110"/>
      <c r="K203" s="31"/>
    </row>
    <row r="204" spans="1:11" ht="15">
      <c r="A204" s="67">
        <v>4</v>
      </c>
      <c r="B204" s="105" t="s">
        <v>78</v>
      </c>
      <c r="C204" s="106"/>
      <c r="D204" s="106"/>
      <c r="E204" s="107"/>
      <c r="F204" s="68">
        <v>1</v>
      </c>
      <c r="G204" s="68">
        <v>180000</v>
      </c>
      <c r="H204" s="112">
        <f t="shared" si="6"/>
        <v>180000</v>
      </c>
      <c r="I204" s="113"/>
      <c r="J204" s="114"/>
      <c r="K204" s="57"/>
    </row>
    <row r="205" spans="1:11" ht="15">
      <c r="A205" s="67">
        <v>5</v>
      </c>
      <c r="B205" s="105" t="s">
        <v>27</v>
      </c>
      <c r="C205" s="106"/>
      <c r="D205" s="106"/>
      <c r="E205" s="107"/>
      <c r="F205" s="68">
        <v>1</v>
      </c>
      <c r="G205" s="68">
        <v>113500</v>
      </c>
      <c r="H205" s="108">
        <f t="shared" si="6"/>
        <v>113500</v>
      </c>
      <c r="I205" s="109"/>
      <c r="J205" s="110"/>
      <c r="K205" s="31"/>
    </row>
    <row r="206" spans="1:11" ht="15">
      <c r="A206" s="67">
        <v>6</v>
      </c>
      <c r="B206" s="105" t="s">
        <v>27</v>
      </c>
      <c r="C206" s="106"/>
      <c r="D206" s="106"/>
      <c r="E206" s="107"/>
      <c r="F206" s="68">
        <v>12</v>
      </c>
      <c r="G206" s="68">
        <v>100000</v>
      </c>
      <c r="H206" s="108">
        <f t="shared" si="6"/>
        <v>1200000</v>
      </c>
      <c r="I206" s="109"/>
      <c r="J206" s="110"/>
      <c r="K206" s="31"/>
    </row>
    <row r="207" spans="1:13" ht="15">
      <c r="A207" s="67">
        <v>7</v>
      </c>
      <c r="B207" s="105" t="s">
        <v>48</v>
      </c>
      <c r="C207" s="106"/>
      <c r="D207" s="106"/>
      <c r="E207" s="107"/>
      <c r="F207" s="68">
        <v>2</v>
      </c>
      <c r="G207" s="68">
        <v>140000</v>
      </c>
      <c r="H207" s="108">
        <f t="shared" si="6"/>
        <v>280000</v>
      </c>
      <c r="I207" s="109"/>
      <c r="J207" s="110"/>
      <c r="K207" s="31"/>
      <c r="M207" s="57"/>
    </row>
    <row r="208" spans="1:13" ht="15">
      <c r="A208" s="67">
        <v>8</v>
      </c>
      <c r="B208" s="105" t="s">
        <v>51</v>
      </c>
      <c r="C208" s="106"/>
      <c r="D208" s="106"/>
      <c r="E208" s="107"/>
      <c r="F208" s="68">
        <v>2</v>
      </c>
      <c r="G208" s="68">
        <v>140000</v>
      </c>
      <c r="H208" s="108">
        <f>F208*G208</f>
        <v>280000</v>
      </c>
      <c r="I208" s="109"/>
      <c r="J208" s="110"/>
      <c r="K208" s="31"/>
      <c r="M208" s="58"/>
    </row>
    <row r="209" spans="1:11" ht="15">
      <c r="A209" s="67">
        <v>9</v>
      </c>
      <c r="B209" s="105" t="s">
        <v>79</v>
      </c>
      <c r="C209" s="106"/>
      <c r="D209" s="106"/>
      <c r="E209" s="107"/>
      <c r="F209" s="68">
        <v>1</v>
      </c>
      <c r="G209" s="68">
        <v>200000</v>
      </c>
      <c r="H209" s="108">
        <f>F209*G209</f>
        <v>200000</v>
      </c>
      <c r="I209" s="109"/>
      <c r="J209" s="110"/>
      <c r="K209" s="30"/>
    </row>
    <row r="210" spans="1:11" ht="18">
      <c r="A210" s="9"/>
      <c r="B210" s="87" t="s">
        <v>26</v>
      </c>
      <c r="C210" s="88"/>
      <c r="D210" s="88"/>
      <c r="E210" s="89"/>
      <c r="F210" s="65">
        <f>SUM(F201:F209)</f>
        <v>25</v>
      </c>
      <c r="G210" s="65"/>
      <c r="H210" s="87">
        <f>SUM(H201:H209)</f>
        <v>2900500</v>
      </c>
      <c r="I210" s="88"/>
      <c r="J210" s="89"/>
      <c r="K210" s="30"/>
    </row>
    <row r="211" spans="10:11" ht="12.75">
      <c r="J211" s="34"/>
      <c r="K211" s="30"/>
    </row>
    <row r="212" ht="12.75">
      <c r="K212" s="30"/>
    </row>
    <row r="213" spans="2:9" ht="12.75">
      <c r="B213" s="111" t="s">
        <v>52</v>
      </c>
      <c r="C213" s="111"/>
      <c r="D213" s="111"/>
      <c r="E213" s="111"/>
      <c r="F213" s="111"/>
      <c r="G213" s="111"/>
      <c r="H213" s="111"/>
      <c r="I213" s="111"/>
    </row>
    <row r="214" ht="13.5" thickBot="1"/>
    <row r="215" spans="1:10" ht="12.75">
      <c r="A215" s="91" t="s">
        <v>4</v>
      </c>
      <c r="B215" s="93" t="s">
        <v>5</v>
      </c>
      <c r="C215" s="94"/>
      <c r="D215" s="94"/>
      <c r="E215" s="95"/>
      <c r="F215" s="12" t="s">
        <v>6</v>
      </c>
      <c r="G215" s="14" t="s">
        <v>8</v>
      </c>
      <c r="H215" s="99" t="s">
        <v>10</v>
      </c>
      <c r="I215" s="100"/>
      <c r="J215" s="101"/>
    </row>
    <row r="216" spans="1:10" ht="12.75">
      <c r="A216" s="92"/>
      <c r="B216" s="96"/>
      <c r="C216" s="97"/>
      <c r="D216" s="97"/>
      <c r="E216" s="98"/>
      <c r="F216" s="13" t="s">
        <v>7</v>
      </c>
      <c r="G216" s="15" t="s">
        <v>9</v>
      </c>
      <c r="H216" s="102"/>
      <c r="I216" s="103"/>
      <c r="J216" s="104"/>
    </row>
    <row r="217" spans="1:13" ht="15">
      <c r="A217" s="67">
        <v>1</v>
      </c>
      <c r="B217" s="105" t="s">
        <v>50</v>
      </c>
      <c r="C217" s="106"/>
      <c r="D217" s="106"/>
      <c r="E217" s="107"/>
      <c r="F217" s="68">
        <v>2</v>
      </c>
      <c r="G217" s="68">
        <v>140000</v>
      </c>
      <c r="H217" s="108">
        <f>F217*G217</f>
        <v>280000</v>
      </c>
      <c r="I217" s="109"/>
      <c r="J217" s="110"/>
      <c r="K217" s="32"/>
      <c r="M217" s="56"/>
    </row>
    <row r="218" spans="1:13" ht="15">
      <c r="A218" s="67">
        <v>2</v>
      </c>
      <c r="B218" s="105" t="s">
        <v>48</v>
      </c>
      <c r="C218" s="106"/>
      <c r="D218" s="106"/>
      <c r="E218" s="107"/>
      <c r="F218" s="68">
        <v>2</v>
      </c>
      <c r="G218" s="68">
        <v>175000</v>
      </c>
      <c r="H218" s="108">
        <f>F218*G218</f>
        <v>350000</v>
      </c>
      <c r="I218" s="109"/>
      <c r="J218" s="110"/>
      <c r="K218" s="33"/>
      <c r="M218" s="56"/>
    </row>
    <row r="219" spans="1:13" ht="15">
      <c r="A219" s="67">
        <v>3</v>
      </c>
      <c r="B219" s="105" t="s">
        <v>38</v>
      </c>
      <c r="C219" s="106"/>
      <c r="D219" s="106"/>
      <c r="E219" s="107"/>
      <c r="F219" s="68">
        <v>1</v>
      </c>
      <c r="G219" s="68">
        <v>81000</v>
      </c>
      <c r="H219" s="108">
        <f>F219*G219</f>
        <v>81000</v>
      </c>
      <c r="I219" s="109"/>
      <c r="J219" s="110"/>
      <c r="K219" s="32"/>
      <c r="M219" s="56"/>
    </row>
    <row r="220" spans="1:13" ht="15">
      <c r="A220" s="67">
        <v>4</v>
      </c>
      <c r="B220" s="105" t="s">
        <v>51</v>
      </c>
      <c r="C220" s="106"/>
      <c r="D220" s="106"/>
      <c r="E220" s="107"/>
      <c r="F220" s="68">
        <v>1</v>
      </c>
      <c r="G220" s="68">
        <v>140000</v>
      </c>
      <c r="H220" s="108">
        <f>F220*G220</f>
        <v>140000</v>
      </c>
      <c r="I220" s="109"/>
      <c r="J220" s="110"/>
      <c r="K220" s="32"/>
      <c r="M220" s="56"/>
    </row>
    <row r="221" spans="1:11" ht="18">
      <c r="A221" s="9"/>
      <c r="B221" s="87" t="s">
        <v>26</v>
      </c>
      <c r="C221" s="88"/>
      <c r="D221" s="88"/>
      <c r="E221" s="89"/>
      <c r="F221" s="65">
        <f>SUM(F217:F220)</f>
        <v>6</v>
      </c>
      <c r="G221" s="65"/>
      <c r="H221" s="87">
        <f>SUM(H217:H220)</f>
        <v>851000</v>
      </c>
      <c r="I221" s="88"/>
      <c r="J221" s="89"/>
      <c r="K221" s="32"/>
    </row>
    <row r="222" spans="10:11" ht="12.75">
      <c r="J222" s="34"/>
      <c r="K222" s="32"/>
    </row>
    <row r="223" spans="1:9" ht="15" customHeight="1">
      <c r="A223" s="90" t="s">
        <v>99</v>
      </c>
      <c r="B223" s="90"/>
      <c r="C223" s="90"/>
      <c r="D223" s="90"/>
      <c r="E223" s="90"/>
      <c r="F223" s="90"/>
      <c r="G223" s="90"/>
      <c r="H223" s="90"/>
      <c r="I223" s="90"/>
    </row>
    <row r="224" spans="1:9" ht="15" customHeight="1">
      <c r="A224" s="90"/>
      <c r="B224" s="90"/>
      <c r="C224" s="90"/>
      <c r="D224" s="90"/>
      <c r="E224" s="90"/>
      <c r="F224" s="90"/>
      <c r="G224" s="90"/>
      <c r="H224" s="90"/>
      <c r="I224" s="90"/>
    </row>
    <row r="225" ht="13.5" thickBot="1"/>
    <row r="226" spans="1:10" ht="12.75">
      <c r="A226" s="91" t="s">
        <v>4</v>
      </c>
      <c r="B226" s="93" t="s">
        <v>5</v>
      </c>
      <c r="C226" s="94"/>
      <c r="D226" s="94"/>
      <c r="E226" s="95"/>
      <c r="F226" s="12" t="s">
        <v>6</v>
      </c>
      <c r="G226" s="14" t="s">
        <v>8</v>
      </c>
      <c r="H226" s="99" t="s">
        <v>10</v>
      </c>
      <c r="I226" s="100"/>
      <c r="J226" s="101"/>
    </row>
    <row r="227" spans="1:10" ht="12.75">
      <c r="A227" s="92"/>
      <c r="B227" s="96"/>
      <c r="C227" s="97"/>
      <c r="D227" s="97"/>
      <c r="E227" s="98"/>
      <c r="F227" s="13" t="s">
        <v>7</v>
      </c>
      <c r="G227" s="15" t="s">
        <v>9</v>
      </c>
      <c r="H227" s="102"/>
      <c r="I227" s="103"/>
      <c r="J227" s="104"/>
    </row>
    <row r="228" spans="1:11" ht="15">
      <c r="A228" s="67">
        <v>1</v>
      </c>
      <c r="B228" s="105" t="s">
        <v>50</v>
      </c>
      <c r="C228" s="106"/>
      <c r="D228" s="106"/>
      <c r="E228" s="107"/>
      <c r="F228" s="68">
        <v>4</v>
      </c>
      <c r="G228" s="68">
        <v>110000</v>
      </c>
      <c r="H228" s="108">
        <f>F228*G228</f>
        <v>440000</v>
      </c>
      <c r="I228" s="109"/>
      <c r="J228" s="110"/>
      <c r="K228" s="56"/>
    </row>
    <row r="229" spans="1:11" ht="15">
      <c r="A229" s="67">
        <v>2</v>
      </c>
      <c r="B229" s="105" t="s">
        <v>27</v>
      </c>
      <c r="C229" s="106"/>
      <c r="D229" s="106"/>
      <c r="E229" s="107"/>
      <c r="F229" s="68">
        <v>2</v>
      </c>
      <c r="G229" s="68">
        <v>100000</v>
      </c>
      <c r="H229" s="108">
        <f>F229*G229</f>
        <v>200000</v>
      </c>
      <c r="I229" s="109"/>
      <c r="J229" s="110"/>
      <c r="K229" s="56"/>
    </row>
    <row r="230" spans="1:10" ht="18">
      <c r="A230" s="9"/>
      <c r="B230" s="87" t="s">
        <v>26</v>
      </c>
      <c r="C230" s="88"/>
      <c r="D230" s="88"/>
      <c r="E230" s="89"/>
      <c r="F230" s="65">
        <f>SUM(F228:F229)</f>
        <v>6</v>
      </c>
      <c r="G230" s="65"/>
      <c r="H230" s="87">
        <f>SUM(H228:H229)</f>
        <v>640000</v>
      </c>
      <c r="I230" s="88"/>
      <c r="J230" s="89"/>
    </row>
    <row r="231" ht="12.75">
      <c r="J231" s="34"/>
    </row>
    <row r="233" spans="1:10" ht="15">
      <c r="A233" s="90" t="s">
        <v>140</v>
      </c>
      <c r="B233" s="90"/>
      <c r="C233" s="90"/>
      <c r="D233" s="90"/>
      <c r="E233" s="90"/>
      <c r="F233" s="90"/>
      <c r="G233" s="90"/>
      <c r="H233" s="90"/>
      <c r="I233" s="90"/>
      <c r="J233" s="90"/>
    </row>
    <row r="234" ht="13.5" thickBot="1"/>
    <row r="235" spans="1:10" ht="12.75">
      <c r="A235" s="91" t="s">
        <v>4</v>
      </c>
      <c r="B235" s="93" t="s">
        <v>5</v>
      </c>
      <c r="C235" s="94"/>
      <c r="D235" s="94"/>
      <c r="E235" s="95"/>
      <c r="F235" s="12" t="s">
        <v>6</v>
      </c>
      <c r="G235" s="14" t="s">
        <v>8</v>
      </c>
      <c r="H235" s="99" t="s">
        <v>10</v>
      </c>
      <c r="I235" s="100"/>
      <c r="J235" s="101"/>
    </row>
    <row r="236" spans="1:10" ht="12.75">
      <c r="A236" s="92"/>
      <c r="B236" s="96"/>
      <c r="C236" s="97"/>
      <c r="D236" s="97"/>
      <c r="E236" s="98"/>
      <c r="F236" s="13" t="s">
        <v>7</v>
      </c>
      <c r="G236" s="15" t="s">
        <v>9</v>
      </c>
      <c r="H236" s="102"/>
      <c r="I236" s="103"/>
      <c r="J236" s="104"/>
    </row>
    <row r="237" spans="1:11" ht="15">
      <c r="A237" s="67">
        <v>1</v>
      </c>
      <c r="B237" s="105" t="s">
        <v>51</v>
      </c>
      <c r="C237" s="106"/>
      <c r="D237" s="106"/>
      <c r="E237" s="107"/>
      <c r="F237" s="68">
        <v>1</v>
      </c>
      <c r="G237" s="68">
        <v>140000</v>
      </c>
      <c r="H237" s="108">
        <f>F237*G237</f>
        <v>140000</v>
      </c>
      <c r="I237" s="109"/>
      <c r="J237" s="110"/>
      <c r="K237" s="56"/>
    </row>
    <row r="238" spans="1:10" ht="18">
      <c r="A238" s="9"/>
      <c r="B238" s="87" t="s">
        <v>26</v>
      </c>
      <c r="C238" s="88"/>
      <c r="D238" s="88"/>
      <c r="E238" s="89"/>
      <c r="F238" s="65">
        <f>SUM(F237:F237)</f>
        <v>1</v>
      </c>
      <c r="G238" s="65"/>
      <c r="H238" s="87">
        <f>SUM(H237:H237)</f>
        <v>140000</v>
      </c>
      <c r="I238" s="88"/>
      <c r="J238" s="89"/>
    </row>
    <row r="239" spans="1:10" ht="18">
      <c r="A239" s="59"/>
      <c r="B239" s="60"/>
      <c r="C239" s="60"/>
      <c r="D239" s="60"/>
      <c r="E239" s="60"/>
      <c r="F239" s="59"/>
      <c r="G239" s="59"/>
      <c r="H239" s="61"/>
      <c r="I239" s="61"/>
      <c r="J239" s="61"/>
    </row>
    <row r="240" spans="1:10" ht="18">
      <c r="A240" s="71" t="s">
        <v>104</v>
      </c>
      <c r="B240" s="71"/>
      <c r="C240" s="71"/>
      <c r="D240" s="71"/>
      <c r="E240" s="71"/>
      <c r="F240" s="71"/>
      <c r="G240" s="71"/>
      <c r="H240" s="71"/>
      <c r="I240" s="71"/>
      <c r="J240" s="71"/>
    </row>
    <row r="241" spans="1:10" ht="18">
      <c r="A241" s="59"/>
      <c r="B241" s="60"/>
      <c r="C241" s="60"/>
      <c r="D241" s="60"/>
      <c r="E241" s="60"/>
      <c r="F241" s="59"/>
      <c r="G241" s="59"/>
      <c r="H241" s="61"/>
      <c r="I241" s="61"/>
      <c r="J241" s="61"/>
    </row>
    <row r="247" ht="12.75">
      <c r="E247" s="70"/>
    </row>
  </sheetData>
  <sheetProtection/>
  <mergeCells count="302">
    <mergeCell ref="H1:J1"/>
    <mergeCell ref="G2:J2"/>
    <mergeCell ref="G3:J3"/>
    <mergeCell ref="A5:J5"/>
    <mergeCell ref="A6:J6"/>
    <mergeCell ref="A7:J7"/>
    <mergeCell ref="A8:J8"/>
    <mergeCell ref="A10:J10"/>
    <mergeCell ref="A12:A13"/>
    <mergeCell ref="B12:E13"/>
    <mergeCell ref="H12:J13"/>
    <mergeCell ref="B14:E14"/>
    <mergeCell ref="H14:J14"/>
    <mergeCell ref="B15:E15"/>
    <mergeCell ref="H15:J15"/>
    <mergeCell ref="B16:E16"/>
    <mergeCell ref="H16:J16"/>
    <mergeCell ref="B17:E17"/>
    <mergeCell ref="H17:J17"/>
    <mergeCell ref="B18:E18"/>
    <mergeCell ref="H18:J18"/>
    <mergeCell ref="B19:E19"/>
    <mergeCell ref="H19:J19"/>
    <mergeCell ref="B20:E20"/>
    <mergeCell ref="H20:J20"/>
    <mergeCell ref="B21:E21"/>
    <mergeCell ref="H21:J21"/>
    <mergeCell ref="B22:E22"/>
    <mergeCell ref="H22:J22"/>
    <mergeCell ref="B23:E23"/>
    <mergeCell ref="H23:J23"/>
    <mergeCell ref="B24:E24"/>
    <mergeCell ref="H24:J24"/>
    <mergeCell ref="B25:E25"/>
    <mergeCell ref="H25:J25"/>
    <mergeCell ref="B26:E26"/>
    <mergeCell ref="H26:J26"/>
    <mergeCell ref="B27:E27"/>
    <mergeCell ref="H27:J27"/>
    <mergeCell ref="B28:E28"/>
    <mergeCell ref="H28:J28"/>
    <mergeCell ref="B29:E29"/>
    <mergeCell ref="H29:J29"/>
    <mergeCell ref="B30:E30"/>
    <mergeCell ref="H30:J30"/>
    <mergeCell ref="B31:E31"/>
    <mergeCell ref="H31:J31"/>
    <mergeCell ref="B32:E32"/>
    <mergeCell ref="H32:J32"/>
    <mergeCell ref="B33:E33"/>
    <mergeCell ref="H33:J33"/>
    <mergeCell ref="B34:E34"/>
    <mergeCell ref="H34:J34"/>
    <mergeCell ref="B35:E35"/>
    <mergeCell ref="H35:J35"/>
    <mergeCell ref="B36:E36"/>
    <mergeCell ref="H36:J36"/>
    <mergeCell ref="B37:E37"/>
    <mergeCell ref="H37:J37"/>
    <mergeCell ref="B72:I72"/>
    <mergeCell ref="A74:A75"/>
    <mergeCell ref="B74:E75"/>
    <mergeCell ref="H74:J75"/>
    <mergeCell ref="B45:E45"/>
    <mergeCell ref="H45:J45"/>
    <mergeCell ref="B76:E76"/>
    <mergeCell ref="H76:J76"/>
    <mergeCell ref="B77:E77"/>
    <mergeCell ref="H77:J77"/>
    <mergeCell ref="B78:E78"/>
    <mergeCell ref="H78:J78"/>
    <mergeCell ref="B79:E79"/>
    <mergeCell ref="H79:J79"/>
    <mergeCell ref="B80:E80"/>
    <mergeCell ref="H80:J80"/>
    <mergeCell ref="B81:E81"/>
    <mergeCell ref="H81:J81"/>
    <mergeCell ref="B82:E82"/>
    <mergeCell ref="H82:J82"/>
    <mergeCell ref="B83:E83"/>
    <mergeCell ref="H83:J83"/>
    <mergeCell ref="B84:E84"/>
    <mergeCell ref="H84:J84"/>
    <mergeCell ref="B85:E85"/>
    <mergeCell ref="H85:J85"/>
    <mergeCell ref="B86:E86"/>
    <mergeCell ref="H86:J86"/>
    <mergeCell ref="B87:E87"/>
    <mergeCell ref="H87:J87"/>
    <mergeCell ref="B88:E88"/>
    <mergeCell ref="H88:J88"/>
    <mergeCell ref="B89:E89"/>
    <mergeCell ref="H89:J89"/>
    <mergeCell ref="B90:E90"/>
    <mergeCell ref="H90:J90"/>
    <mergeCell ref="B93:I93"/>
    <mergeCell ref="A95:A96"/>
    <mergeCell ref="B95:E96"/>
    <mergeCell ref="H95:J96"/>
    <mergeCell ref="B97:E97"/>
    <mergeCell ref="H97:J97"/>
    <mergeCell ref="B98:E98"/>
    <mergeCell ref="H98:J98"/>
    <mergeCell ref="B99:E99"/>
    <mergeCell ref="H99:J99"/>
    <mergeCell ref="B100:E100"/>
    <mergeCell ref="H100:J100"/>
    <mergeCell ref="B108:I108"/>
    <mergeCell ref="A110:A111"/>
    <mergeCell ref="B110:E111"/>
    <mergeCell ref="H110:J111"/>
    <mergeCell ref="B112:E112"/>
    <mergeCell ref="H112:J112"/>
    <mergeCell ref="B113:E113"/>
    <mergeCell ref="H113:J113"/>
    <mergeCell ref="B114:E114"/>
    <mergeCell ref="H114:J114"/>
    <mergeCell ref="B115:E115"/>
    <mergeCell ref="H115:J115"/>
    <mergeCell ref="B116:E116"/>
    <mergeCell ref="H116:J116"/>
    <mergeCell ref="B117:E117"/>
    <mergeCell ref="H117:J117"/>
    <mergeCell ref="B118:E118"/>
    <mergeCell ref="H118:J118"/>
    <mergeCell ref="B119:E119"/>
    <mergeCell ref="H119:J119"/>
    <mergeCell ref="B120:E120"/>
    <mergeCell ref="H120:J120"/>
    <mergeCell ref="B121:E121"/>
    <mergeCell ref="H121:J121"/>
    <mergeCell ref="B122:E122"/>
    <mergeCell ref="H122:J122"/>
    <mergeCell ref="B123:E123"/>
    <mergeCell ref="H123:J123"/>
    <mergeCell ref="B124:E124"/>
    <mergeCell ref="H124:J124"/>
    <mergeCell ref="B125:E125"/>
    <mergeCell ref="H125:J125"/>
    <mergeCell ref="B126:E126"/>
    <mergeCell ref="H126:J126"/>
    <mergeCell ref="B129:I129"/>
    <mergeCell ref="A131:A132"/>
    <mergeCell ref="B131:E132"/>
    <mergeCell ref="H131:J132"/>
    <mergeCell ref="B133:E133"/>
    <mergeCell ref="H133:J133"/>
    <mergeCell ref="B134:E134"/>
    <mergeCell ref="H134:J134"/>
    <mergeCell ref="B135:E135"/>
    <mergeCell ref="H135:J135"/>
    <mergeCell ref="B136:E136"/>
    <mergeCell ref="H136:J136"/>
    <mergeCell ref="B137:E137"/>
    <mergeCell ref="H137:J137"/>
    <mergeCell ref="B142:I142"/>
    <mergeCell ref="A144:A145"/>
    <mergeCell ref="B144:E145"/>
    <mergeCell ref="H144:J145"/>
    <mergeCell ref="B146:E146"/>
    <mergeCell ref="H146:J146"/>
    <mergeCell ref="B147:E147"/>
    <mergeCell ref="H147:J147"/>
    <mergeCell ref="B148:E148"/>
    <mergeCell ref="H148:J148"/>
    <mergeCell ref="B149:E149"/>
    <mergeCell ref="H149:J149"/>
    <mergeCell ref="B150:E150"/>
    <mergeCell ref="H150:J150"/>
    <mergeCell ref="A154:J154"/>
    <mergeCell ref="A156:A157"/>
    <mergeCell ref="B156:E157"/>
    <mergeCell ref="H156:J157"/>
    <mergeCell ref="B158:E158"/>
    <mergeCell ref="H158:J158"/>
    <mergeCell ref="B159:E159"/>
    <mergeCell ref="H159:J159"/>
    <mergeCell ref="B160:E160"/>
    <mergeCell ref="H160:J160"/>
    <mergeCell ref="A40:J40"/>
    <mergeCell ref="A42:A43"/>
    <mergeCell ref="B42:E43"/>
    <mergeCell ref="H42:J43"/>
    <mergeCell ref="B44:E44"/>
    <mergeCell ref="H44:J44"/>
    <mergeCell ref="B46:E46"/>
    <mergeCell ref="H46:J46"/>
    <mergeCell ref="B47:E47"/>
    <mergeCell ref="H47:J47"/>
    <mergeCell ref="B48:E48"/>
    <mergeCell ref="H48:J48"/>
    <mergeCell ref="B49:E49"/>
    <mergeCell ref="H49:J49"/>
    <mergeCell ref="B50:E50"/>
    <mergeCell ref="H50:J50"/>
    <mergeCell ref="B51:E51"/>
    <mergeCell ref="H51:J51"/>
    <mergeCell ref="B52:E52"/>
    <mergeCell ref="H52:J52"/>
    <mergeCell ref="B53:E53"/>
    <mergeCell ref="H53:J53"/>
    <mergeCell ref="B54:E54"/>
    <mergeCell ref="H54:J54"/>
    <mergeCell ref="B55:E55"/>
    <mergeCell ref="H55:J55"/>
    <mergeCell ref="B56:E56"/>
    <mergeCell ref="H56:J56"/>
    <mergeCell ref="B57:E57"/>
    <mergeCell ref="H57:J57"/>
    <mergeCell ref="B58:E58"/>
    <mergeCell ref="H58:J58"/>
    <mergeCell ref="B59:E59"/>
    <mergeCell ref="H59:J59"/>
    <mergeCell ref="A174:J174"/>
    <mergeCell ref="A175:J175"/>
    <mergeCell ref="B161:E161"/>
    <mergeCell ref="H161:J161"/>
    <mergeCell ref="B162:E162"/>
    <mergeCell ref="H162:J162"/>
    <mergeCell ref="A177:A178"/>
    <mergeCell ref="B177:E178"/>
    <mergeCell ref="H177:J178"/>
    <mergeCell ref="B179:E179"/>
    <mergeCell ref="H179:J179"/>
    <mergeCell ref="B180:E180"/>
    <mergeCell ref="H180:J180"/>
    <mergeCell ref="B181:E181"/>
    <mergeCell ref="H181:J181"/>
    <mergeCell ref="B182:E182"/>
    <mergeCell ref="H182:J182"/>
    <mergeCell ref="B183:E183"/>
    <mergeCell ref="H183:J183"/>
    <mergeCell ref="B184:E184"/>
    <mergeCell ref="H184:J184"/>
    <mergeCell ref="B185:E185"/>
    <mergeCell ref="H185:J185"/>
    <mergeCell ref="B188:I188"/>
    <mergeCell ref="A190:A191"/>
    <mergeCell ref="B190:E191"/>
    <mergeCell ref="H190:J191"/>
    <mergeCell ref="B192:E192"/>
    <mergeCell ref="H192:J192"/>
    <mergeCell ref="B193:E193"/>
    <mergeCell ref="H193:J193"/>
    <mergeCell ref="B194:E194"/>
    <mergeCell ref="H194:J194"/>
    <mergeCell ref="B197:I197"/>
    <mergeCell ref="A199:A200"/>
    <mergeCell ref="B199:E200"/>
    <mergeCell ref="H199:J200"/>
    <mergeCell ref="B201:E201"/>
    <mergeCell ref="H201:J201"/>
    <mergeCell ref="B202:E202"/>
    <mergeCell ref="H202:J202"/>
    <mergeCell ref="B203:E203"/>
    <mergeCell ref="H203:J203"/>
    <mergeCell ref="B204:E204"/>
    <mergeCell ref="H204:J204"/>
    <mergeCell ref="B205:E205"/>
    <mergeCell ref="H205:J205"/>
    <mergeCell ref="B206:E206"/>
    <mergeCell ref="H206:J206"/>
    <mergeCell ref="B207:E207"/>
    <mergeCell ref="H207:J207"/>
    <mergeCell ref="B208:E208"/>
    <mergeCell ref="H208:J208"/>
    <mergeCell ref="B209:E209"/>
    <mergeCell ref="H209:J209"/>
    <mergeCell ref="B210:E210"/>
    <mergeCell ref="H210:J210"/>
    <mergeCell ref="B213:I213"/>
    <mergeCell ref="A215:A216"/>
    <mergeCell ref="B215:E216"/>
    <mergeCell ref="H215:J216"/>
    <mergeCell ref="B217:E217"/>
    <mergeCell ref="H217:J217"/>
    <mergeCell ref="B218:E218"/>
    <mergeCell ref="H218:J218"/>
    <mergeCell ref="B219:E219"/>
    <mergeCell ref="H219:J219"/>
    <mergeCell ref="B220:E220"/>
    <mergeCell ref="H220:J220"/>
    <mergeCell ref="B221:E221"/>
    <mergeCell ref="H221:J221"/>
    <mergeCell ref="A223:I224"/>
    <mergeCell ref="A226:A227"/>
    <mergeCell ref="B226:E227"/>
    <mergeCell ref="H226:J227"/>
    <mergeCell ref="B228:E228"/>
    <mergeCell ref="H228:J228"/>
    <mergeCell ref="B229:E229"/>
    <mergeCell ref="H229:J229"/>
    <mergeCell ref="B230:E230"/>
    <mergeCell ref="H230:J230"/>
    <mergeCell ref="B238:E238"/>
    <mergeCell ref="H238:J238"/>
    <mergeCell ref="A233:J233"/>
    <mergeCell ref="A235:A236"/>
    <mergeCell ref="B235:E236"/>
    <mergeCell ref="H235:J236"/>
    <mergeCell ref="B237:E237"/>
    <mergeCell ref="H237:J23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9"/>
  <sheetViews>
    <sheetView view="pageBreakPreview" zoomScaleSheetLayoutView="100" zoomScalePageLayoutView="0" workbookViewId="0" topLeftCell="A22">
      <selection activeCell="H38" sqref="H38:J38"/>
    </sheetView>
  </sheetViews>
  <sheetFormatPr defaultColWidth="9.140625" defaultRowHeight="12.75"/>
  <cols>
    <col min="1" max="1" width="4.421875" style="0" customWidth="1"/>
    <col min="2" max="5" width="13.57421875" style="0" customWidth="1"/>
    <col min="6" max="6" width="16.140625" style="0" customWidth="1"/>
    <col min="7" max="7" width="14.7109375" style="0" customWidth="1"/>
    <col min="10" max="10" width="13.7109375" style="0" customWidth="1"/>
    <col min="11" max="11" width="14.421875" style="0" customWidth="1"/>
    <col min="12" max="12" width="13.140625" style="0" customWidth="1"/>
    <col min="13" max="13" width="9.00390625" style="0" bestFit="1" customWidth="1"/>
    <col min="15" max="16" width="11.28125" style="0" bestFit="1" customWidth="1"/>
  </cols>
  <sheetData>
    <row r="1" spans="8:10" ht="12.75">
      <c r="H1" s="140" t="s">
        <v>106</v>
      </c>
      <c r="I1" s="140"/>
      <c r="J1" s="140"/>
    </row>
    <row r="2" spans="7:10" ht="12.75">
      <c r="G2" s="141" t="s">
        <v>88</v>
      </c>
      <c r="H2" s="141"/>
      <c r="I2" s="141"/>
      <c r="J2" s="141"/>
    </row>
    <row r="3" spans="7:10" ht="12.75">
      <c r="G3" s="140" t="s">
        <v>89</v>
      </c>
      <c r="H3" s="140"/>
      <c r="I3" s="140"/>
      <c r="J3" s="140"/>
    </row>
    <row r="5" spans="1:13" s="2" customFormat="1" ht="20.25">
      <c r="A5" s="142" t="s">
        <v>1</v>
      </c>
      <c r="B5" s="142"/>
      <c r="C5" s="142"/>
      <c r="D5" s="142"/>
      <c r="E5" s="142"/>
      <c r="F5" s="142"/>
      <c r="G5" s="142"/>
      <c r="H5" s="142"/>
      <c r="I5" s="142"/>
      <c r="J5" s="142"/>
      <c r="K5" s="4"/>
      <c r="L5" s="4"/>
      <c r="M5" s="4"/>
    </row>
    <row r="6" spans="1:15" s="2" customFormat="1" ht="20.25">
      <c r="A6" s="142" t="s">
        <v>107</v>
      </c>
      <c r="B6" s="142"/>
      <c r="C6" s="142"/>
      <c r="D6" s="142"/>
      <c r="E6" s="142"/>
      <c r="F6" s="142"/>
      <c r="G6" s="142"/>
      <c r="H6" s="142"/>
      <c r="I6" s="142"/>
      <c r="J6" s="142"/>
      <c r="K6" s="4"/>
      <c r="L6" s="6"/>
      <c r="M6" s="6"/>
      <c r="N6" s="1"/>
      <c r="O6" s="1"/>
    </row>
    <row r="7" spans="1:16" s="2" customFormat="1" ht="20.25">
      <c r="A7" s="142" t="s">
        <v>108</v>
      </c>
      <c r="B7" s="142"/>
      <c r="C7" s="142"/>
      <c r="D7" s="142"/>
      <c r="E7" s="142"/>
      <c r="F7" s="142"/>
      <c r="G7" s="142"/>
      <c r="H7" s="142"/>
      <c r="I7" s="142"/>
      <c r="J7" s="142"/>
      <c r="K7" s="4"/>
      <c r="L7" s="6"/>
      <c r="M7" s="6"/>
      <c r="N7" s="1"/>
      <c r="O7" s="1"/>
      <c r="P7" s="1"/>
    </row>
    <row r="8" spans="1:16" s="2" customFormat="1" ht="20.25">
      <c r="A8" s="142" t="s">
        <v>0</v>
      </c>
      <c r="B8" s="142"/>
      <c r="C8" s="142"/>
      <c r="D8" s="142"/>
      <c r="E8" s="142"/>
      <c r="F8" s="142"/>
      <c r="G8" s="142"/>
      <c r="H8" s="142"/>
      <c r="I8" s="142"/>
      <c r="J8" s="142"/>
      <c r="K8" s="4"/>
      <c r="L8" s="6"/>
      <c r="M8" s="6"/>
      <c r="N8" s="1"/>
      <c r="O8" s="1"/>
      <c r="P8" s="1"/>
    </row>
    <row r="9" spans="12:16" ht="12.75">
      <c r="L9" s="6"/>
      <c r="M9" s="7"/>
      <c r="N9" s="7"/>
      <c r="O9" s="1"/>
      <c r="P9" s="1"/>
    </row>
    <row r="11" spans="2:9" ht="18">
      <c r="B11" s="118" t="s">
        <v>109</v>
      </c>
      <c r="C11" s="118"/>
      <c r="D11" s="118"/>
      <c r="E11" s="118"/>
      <c r="F11" s="118"/>
      <c r="G11" s="118"/>
      <c r="H11" s="118"/>
      <c r="I11" s="118"/>
    </row>
    <row r="12" spans="1:5" s="62" customFormat="1" ht="15.75" thickBot="1">
      <c r="A12" s="62" t="s">
        <v>96</v>
      </c>
      <c r="E12" s="63">
        <v>10</v>
      </c>
    </row>
    <row r="13" spans="1:10" ht="12.75">
      <c r="A13" s="91" t="s">
        <v>4</v>
      </c>
      <c r="B13" s="93" t="s">
        <v>5</v>
      </c>
      <c r="C13" s="94"/>
      <c r="D13" s="94"/>
      <c r="E13" s="95"/>
      <c r="F13" s="12" t="s">
        <v>6</v>
      </c>
      <c r="G13" s="12" t="s">
        <v>8</v>
      </c>
      <c r="H13" s="93" t="s">
        <v>10</v>
      </c>
      <c r="I13" s="94"/>
      <c r="J13" s="95"/>
    </row>
    <row r="14" spans="1:10" ht="12.75">
      <c r="A14" s="92"/>
      <c r="B14" s="96"/>
      <c r="C14" s="97"/>
      <c r="D14" s="97"/>
      <c r="E14" s="98"/>
      <c r="F14" s="13" t="s">
        <v>7</v>
      </c>
      <c r="G14" s="13" t="s">
        <v>9</v>
      </c>
      <c r="H14" s="143"/>
      <c r="I14" s="144"/>
      <c r="J14" s="145"/>
    </row>
    <row r="15" spans="1:10" ht="15">
      <c r="A15" s="67">
        <v>1</v>
      </c>
      <c r="B15" s="105" t="s">
        <v>11</v>
      </c>
      <c r="C15" s="106"/>
      <c r="D15" s="106"/>
      <c r="E15" s="107"/>
      <c r="F15" s="68">
        <v>1</v>
      </c>
      <c r="G15" s="68">
        <v>170000</v>
      </c>
      <c r="H15" s="108">
        <f aca="true" t="shared" si="0" ref="H15:H21">F15*G15</f>
        <v>170000</v>
      </c>
      <c r="I15" s="109"/>
      <c r="J15" s="110"/>
    </row>
    <row r="16" spans="1:10" ht="15">
      <c r="A16" s="67">
        <v>2</v>
      </c>
      <c r="B16" s="105" t="s">
        <v>45</v>
      </c>
      <c r="C16" s="106"/>
      <c r="D16" s="106"/>
      <c r="E16" s="107"/>
      <c r="F16" s="68">
        <v>1</v>
      </c>
      <c r="G16" s="68">
        <v>136000</v>
      </c>
      <c r="H16" s="108">
        <f t="shared" si="0"/>
        <v>136000</v>
      </c>
      <c r="I16" s="109"/>
      <c r="J16" s="110"/>
    </row>
    <row r="17" spans="1:10" ht="15">
      <c r="A17" s="67">
        <v>3</v>
      </c>
      <c r="B17" s="105" t="s">
        <v>33</v>
      </c>
      <c r="C17" s="106"/>
      <c r="D17" s="106"/>
      <c r="E17" s="107"/>
      <c r="F17" s="68">
        <v>1</v>
      </c>
      <c r="G17" s="68">
        <v>100000</v>
      </c>
      <c r="H17" s="108">
        <f t="shared" si="0"/>
        <v>100000</v>
      </c>
      <c r="I17" s="109"/>
      <c r="J17" s="110"/>
    </row>
    <row r="18" spans="1:10" ht="15">
      <c r="A18" s="67">
        <v>4</v>
      </c>
      <c r="B18" s="105" t="s">
        <v>34</v>
      </c>
      <c r="C18" s="106"/>
      <c r="D18" s="106"/>
      <c r="E18" s="107"/>
      <c r="F18" s="68">
        <v>1</v>
      </c>
      <c r="G18" s="68">
        <v>100000</v>
      </c>
      <c r="H18" s="108">
        <f t="shared" si="0"/>
        <v>100000</v>
      </c>
      <c r="I18" s="109"/>
      <c r="J18" s="110"/>
    </row>
    <row r="19" spans="1:10" ht="15">
      <c r="A19" s="67">
        <v>5</v>
      </c>
      <c r="B19" s="105" t="s">
        <v>35</v>
      </c>
      <c r="C19" s="106"/>
      <c r="D19" s="106"/>
      <c r="E19" s="107"/>
      <c r="F19" s="68">
        <v>1</v>
      </c>
      <c r="G19" s="68">
        <v>100000</v>
      </c>
      <c r="H19" s="108">
        <f t="shared" si="0"/>
        <v>100000</v>
      </c>
      <c r="I19" s="109"/>
      <c r="J19" s="110"/>
    </row>
    <row r="20" spans="1:10" ht="15">
      <c r="A20" s="67">
        <v>6</v>
      </c>
      <c r="B20" s="105" t="s">
        <v>36</v>
      </c>
      <c r="C20" s="106"/>
      <c r="D20" s="106"/>
      <c r="E20" s="107"/>
      <c r="F20" s="68">
        <v>0.5</v>
      </c>
      <c r="G20" s="68">
        <v>100000</v>
      </c>
      <c r="H20" s="108">
        <f t="shared" si="0"/>
        <v>50000</v>
      </c>
      <c r="I20" s="109"/>
      <c r="J20" s="110"/>
    </row>
    <row r="21" spans="1:10" ht="15">
      <c r="A21" s="67">
        <v>7</v>
      </c>
      <c r="B21" s="105" t="s">
        <v>37</v>
      </c>
      <c r="C21" s="106"/>
      <c r="D21" s="106"/>
      <c r="E21" s="107"/>
      <c r="F21" s="68">
        <v>1</v>
      </c>
      <c r="G21" s="68">
        <v>136000</v>
      </c>
      <c r="H21" s="108">
        <f t="shared" si="0"/>
        <v>136000</v>
      </c>
      <c r="I21" s="109"/>
      <c r="J21" s="110"/>
    </row>
    <row r="22" spans="1:10" ht="15">
      <c r="A22" s="67">
        <v>8</v>
      </c>
      <c r="B22" s="105" t="s">
        <v>38</v>
      </c>
      <c r="C22" s="106"/>
      <c r="D22" s="106"/>
      <c r="E22" s="107"/>
      <c r="F22" s="68">
        <v>1</v>
      </c>
      <c r="G22" s="68">
        <v>100000</v>
      </c>
      <c r="H22" s="108">
        <f>F22*G22</f>
        <v>100000</v>
      </c>
      <c r="I22" s="109"/>
      <c r="J22" s="110"/>
    </row>
    <row r="23" spans="1:10" ht="15">
      <c r="A23" s="67">
        <v>9</v>
      </c>
      <c r="B23" s="105" t="s">
        <v>39</v>
      </c>
      <c r="C23" s="106"/>
      <c r="D23" s="106"/>
      <c r="E23" s="107"/>
      <c r="F23" s="68">
        <v>2</v>
      </c>
      <c r="G23" s="68">
        <v>100000</v>
      </c>
      <c r="H23" s="108">
        <f>F23*G23</f>
        <v>200000</v>
      </c>
      <c r="I23" s="109"/>
      <c r="J23" s="110"/>
    </row>
    <row r="24" spans="1:10" ht="15">
      <c r="A24" s="67">
        <v>10</v>
      </c>
      <c r="B24" s="105" t="s">
        <v>27</v>
      </c>
      <c r="C24" s="106"/>
      <c r="D24" s="106"/>
      <c r="E24" s="107"/>
      <c r="F24" s="68">
        <v>2</v>
      </c>
      <c r="G24" s="68">
        <v>100000</v>
      </c>
      <c r="H24" s="108">
        <f>F24*G24</f>
        <v>200000</v>
      </c>
      <c r="I24" s="109"/>
      <c r="J24" s="110"/>
    </row>
    <row r="25" spans="1:10" ht="15">
      <c r="A25" s="67">
        <v>11</v>
      </c>
      <c r="B25" s="108" t="s">
        <v>40</v>
      </c>
      <c r="C25" s="109"/>
      <c r="D25" s="109"/>
      <c r="E25" s="110"/>
      <c r="F25" s="68">
        <v>3</v>
      </c>
      <c r="G25" s="68">
        <v>100000</v>
      </c>
      <c r="H25" s="108">
        <f>F25*G25</f>
        <v>300000</v>
      </c>
      <c r="I25" s="109"/>
      <c r="J25" s="110"/>
    </row>
    <row r="26" spans="1:10" ht="18">
      <c r="A26" s="9"/>
      <c r="B26" s="87" t="s">
        <v>26</v>
      </c>
      <c r="C26" s="88"/>
      <c r="D26" s="88"/>
      <c r="E26" s="89"/>
      <c r="F26" s="65">
        <f>SUM(F15:F25)</f>
        <v>14.5</v>
      </c>
      <c r="G26" s="65"/>
      <c r="H26" s="87">
        <f>SUM(H15:H25)</f>
        <v>1592000</v>
      </c>
      <c r="I26" s="88"/>
      <c r="J26" s="89"/>
    </row>
    <row r="29" spans="1:15" ht="18">
      <c r="A29" s="122" t="s">
        <v>110</v>
      </c>
      <c r="B29" s="122"/>
      <c r="C29" s="122"/>
      <c r="D29" s="122"/>
      <c r="E29" s="122"/>
      <c r="F29" s="122"/>
      <c r="G29" s="122"/>
      <c r="H29" s="122"/>
      <c r="I29" s="122"/>
      <c r="J29" s="122"/>
      <c r="L29" s="6"/>
      <c r="M29" s="6"/>
      <c r="N29" s="1"/>
      <c r="O29" s="1"/>
    </row>
    <row r="30" spans="1:5" s="62" customFormat="1" ht="15.75" thickBot="1">
      <c r="A30" s="62" t="s">
        <v>96</v>
      </c>
      <c r="E30" s="63">
        <v>4</v>
      </c>
    </row>
    <row r="31" spans="1:16" ht="12.75">
      <c r="A31" s="91" t="s">
        <v>4</v>
      </c>
      <c r="B31" s="93" t="s">
        <v>5</v>
      </c>
      <c r="C31" s="94"/>
      <c r="D31" s="94"/>
      <c r="E31" s="95"/>
      <c r="F31" s="12" t="s">
        <v>6</v>
      </c>
      <c r="G31" s="12" t="s">
        <v>8</v>
      </c>
      <c r="H31" s="93" t="s">
        <v>10</v>
      </c>
      <c r="I31" s="94"/>
      <c r="J31" s="95"/>
      <c r="L31" s="6"/>
      <c r="M31" s="6"/>
      <c r="N31" s="1"/>
      <c r="O31" s="1"/>
      <c r="P31" s="1"/>
    </row>
    <row r="32" spans="1:16" ht="12.75">
      <c r="A32" s="92"/>
      <c r="B32" s="96"/>
      <c r="C32" s="97"/>
      <c r="D32" s="97"/>
      <c r="E32" s="98"/>
      <c r="F32" s="13" t="s">
        <v>7</v>
      </c>
      <c r="G32" s="13" t="s">
        <v>9</v>
      </c>
      <c r="H32" s="143"/>
      <c r="I32" s="144"/>
      <c r="J32" s="145"/>
      <c r="L32" s="6"/>
      <c r="M32" s="7"/>
      <c r="N32" s="7"/>
      <c r="O32" s="1"/>
      <c r="P32" s="1"/>
    </row>
    <row r="33" spans="1:16" ht="15">
      <c r="A33" s="67">
        <v>1</v>
      </c>
      <c r="B33" s="105" t="s">
        <v>31</v>
      </c>
      <c r="C33" s="106"/>
      <c r="D33" s="106"/>
      <c r="E33" s="107"/>
      <c r="F33" s="68">
        <v>1</v>
      </c>
      <c r="G33" s="68">
        <v>142000</v>
      </c>
      <c r="H33" s="108">
        <f>F33*G33</f>
        <v>142000</v>
      </c>
      <c r="I33" s="109"/>
      <c r="J33" s="110"/>
      <c r="L33" s="6"/>
      <c r="M33" s="7"/>
      <c r="N33" s="1"/>
      <c r="O33" s="1"/>
      <c r="P33" s="1"/>
    </row>
    <row r="34" spans="1:16" ht="15">
      <c r="A34" s="67">
        <v>2</v>
      </c>
      <c r="B34" s="105" t="s">
        <v>41</v>
      </c>
      <c r="C34" s="106"/>
      <c r="D34" s="106"/>
      <c r="E34" s="107"/>
      <c r="F34" s="68">
        <v>0.5</v>
      </c>
      <c r="G34" s="68">
        <v>125000</v>
      </c>
      <c r="H34" s="108">
        <f>F34*G34</f>
        <v>62500</v>
      </c>
      <c r="I34" s="109"/>
      <c r="J34" s="110"/>
      <c r="L34" s="6"/>
      <c r="M34" s="6"/>
      <c r="N34" s="1"/>
      <c r="O34" s="1"/>
      <c r="P34" s="1"/>
    </row>
    <row r="35" spans="1:10" ht="15">
      <c r="A35" s="67">
        <v>3</v>
      </c>
      <c r="B35" s="105" t="s">
        <v>41</v>
      </c>
      <c r="C35" s="106"/>
      <c r="D35" s="106"/>
      <c r="E35" s="107"/>
      <c r="F35" s="68">
        <v>1</v>
      </c>
      <c r="G35" s="68">
        <v>115000</v>
      </c>
      <c r="H35" s="108">
        <f>F35*G35</f>
        <v>115000</v>
      </c>
      <c r="I35" s="109"/>
      <c r="J35" s="110"/>
    </row>
    <row r="36" spans="1:10" ht="15">
      <c r="A36" s="67">
        <v>4</v>
      </c>
      <c r="B36" s="105" t="s">
        <v>25</v>
      </c>
      <c r="C36" s="106"/>
      <c r="D36" s="106"/>
      <c r="E36" s="107"/>
      <c r="F36" s="68">
        <v>0.5</v>
      </c>
      <c r="G36" s="68">
        <v>100000</v>
      </c>
      <c r="H36" s="108">
        <f>F36*G36</f>
        <v>50000</v>
      </c>
      <c r="I36" s="109"/>
      <c r="J36" s="110"/>
    </row>
    <row r="37" spans="1:10" ht="15">
      <c r="A37" s="67">
        <v>5</v>
      </c>
      <c r="B37" s="105" t="s">
        <v>27</v>
      </c>
      <c r="C37" s="106"/>
      <c r="D37" s="106"/>
      <c r="E37" s="107"/>
      <c r="F37" s="68">
        <v>1</v>
      </c>
      <c r="G37" s="68">
        <v>100000</v>
      </c>
      <c r="H37" s="108">
        <f>F37*G37</f>
        <v>100000</v>
      </c>
      <c r="I37" s="109"/>
      <c r="J37" s="110"/>
    </row>
    <row r="38" spans="1:10" ht="18">
      <c r="A38" s="9"/>
      <c r="B38" s="87" t="s">
        <v>26</v>
      </c>
      <c r="C38" s="88"/>
      <c r="D38" s="88"/>
      <c r="E38" s="89"/>
      <c r="F38" s="65">
        <f>SUM(F33:F37)</f>
        <v>4</v>
      </c>
      <c r="G38" s="65"/>
      <c r="H38" s="87">
        <f>SUM(H33:H37)</f>
        <v>469500</v>
      </c>
      <c r="I38" s="88"/>
      <c r="J38" s="89"/>
    </row>
    <row r="41" spans="1:10" ht="18">
      <c r="A41" s="118" t="s">
        <v>111</v>
      </c>
      <c r="B41" s="118"/>
      <c r="C41" s="118"/>
      <c r="D41" s="118"/>
      <c r="E41" s="118"/>
      <c r="F41" s="118"/>
      <c r="G41" s="118"/>
      <c r="H41" s="118"/>
      <c r="I41" s="118"/>
      <c r="J41" s="118"/>
    </row>
    <row r="42" spans="1:5" s="62" customFormat="1" ht="15.75" thickBot="1">
      <c r="A42" s="62" t="s">
        <v>96</v>
      </c>
      <c r="E42" s="63">
        <v>6</v>
      </c>
    </row>
    <row r="43" spans="1:10" ht="12.75">
      <c r="A43" s="91" t="s">
        <v>4</v>
      </c>
      <c r="B43" s="93" t="s">
        <v>5</v>
      </c>
      <c r="C43" s="94"/>
      <c r="D43" s="94"/>
      <c r="E43" s="95"/>
      <c r="F43" s="12" t="s">
        <v>6</v>
      </c>
      <c r="G43" s="12" t="s">
        <v>8</v>
      </c>
      <c r="H43" s="93" t="s">
        <v>10</v>
      </c>
      <c r="I43" s="94"/>
      <c r="J43" s="95"/>
    </row>
    <row r="44" spans="1:10" ht="12.75">
      <c r="A44" s="92"/>
      <c r="B44" s="96"/>
      <c r="C44" s="97"/>
      <c r="D44" s="97"/>
      <c r="E44" s="98"/>
      <c r="F44" s="13" t="s">
        <v>7</v>
      </c>
      <c r="G44" s="13" t="s">
        <v>9</v>
      </c>
      <c r="H44" s="143"/>
      <c r="I44" s="144"/>
      <c r="J44" s="145"/>
    </row>
    <row r="45" spans="1:10" ht="15">
      <c r="A45" s="67">
        <v>1</v>
      </c>
      <c r="B45" s="105" t="s">
        <v>31</v>
      </c>
      <c r="C45" s="106"/>
      <c r="D45" s="106"/>
      <c r="E45" s="107"/>
      <c r="F45" s="68">
        <v>1</v>
      </c>
      <c r="G45" s="68">
        <v>145000</v>
      </c>
      <c r="H45" s="108">
        <f>F45*G45</f>
        <v>145000</v>
      </c>
      <c r="I45" s="109"/>
      <c r="J45" s="110"/>
    </row>
    <row r="46" spans="1:10" ht="15">
      <c r="A46" s="67">
        <v>2</v>
      </c>
      <c r="B46" s="105" t="s">
        <v>42</v>
      </c>
      <c r="C46" s="106"/>
      <c r="D46" s="106"/>
      <c r="E46" s="107"/>
      <c r="F46" s="68">
        <v>0.5</v>
      </c>
      <c r="G46" s="68">
        <v>125000</v>
      </c>
      <c r="H46" s="108">
        <f>F46*G46</f>
        <v>62500</v>
      </c>
      <c r="I46" s="109"/>
      <c r="J46" s="110"/>
    </row>
    <row r="47" spans="1:10" ht="15">
      <c r="A47" s="67">
        <v>3</v>
      </c>
      <c r="B47" s="105" t="s">
        <v>43</v>
      </c>
      <c r="C47" s="106"/>
      <c r="D47" s="106"/>
      <c r="E47" s="107"/>
      <c r="F47" s="68">
        <v>3</v>
      </c>
      <c r="G47" s="68">
        <v>120000</v>
      </c>
      <c r="H47" s="108">
        <f>F47*G47</f>
        <v>360000</v>
      </c>
      <c r="I47" s="109"/>
      <c r="J47" s="110"/>
    </row>
    <row r="48" spans="1:10" ht="15">
      <c r="A48" s="67">
        <v>4</v>
      </c>
      <c r="B48" s="105" t="s">
        <v>39</v>
      </c>
      <c r="C48" s="106"/>
      <c r="D48" s="106"/>
      <c r="E48" s="107"/>
      <c r="F48" s="68">
        <v>1</v>
      </c>
      <c r="G48" s="68">
        <v>115000</v>
      </c>
      <c r="H48" s="108">
        <f>F48*G48</f>
        <v>115000</v>
      </c>
      <c r="I48" s="109"/>
      <c r="J48" s="110"/>
    </row>
    <row r="49" spans="1:10" ht="15">
      <c r="A49" s="67">
        <v>5</v>
      </c>
      <c r="B49" s="105" t="s">
        <v>27</v>
      </c>
      <c r="C49" s="106"/>
      <c r="D49" s="106"/>
      <c r="E49" s="107"/>
      <c r="F49" s="68">
        <v>1.5</v>
      </c>
      <c r="G49" s="68">
        <v>100000</v>
      </c>
      <c r="H49" s="108">
        <f>F49*G49</f>
        <v>150000</v>
      </c>
      <c r="I49" s="109"/>
      <c r="J49" s="110"/>
    </row>
    <row r="50" spans="1:10" ht="18">
      <c r="A50" s="9"/>
      <c r="B50" s="87" t="s">
        <v>26</v>
      </c>
      <c r="C50" s="88"/>
      <c r="D50" s="88"/>
      <c r="E50" s="89"/>
      <c r="F50" s="65">
        <f>SUM(F45:F49)</f>
        <v>7</v>
      </c>
      <c r="G50" s="65"/>
      <c r="H50" s="87">
        <f>SUM(H45:H49)</f>
        <v>832500</v>
      </c>
      <c r="I50" s="88"/>
      <c r="J50" s="89"/>
    </row>
    <row r="53" spans="1:10" ht="18">
      <c r="A53" s="71" t="s">
        <v>112</v>
      </c>
      <c r="B53" s="71"/>
      <c r="C53" s="71"/>
      <c r="D53" s="71"/>
      <c r="E53" s="71"/>
      <c r="F53" s="71"/>
      <c r="G53" s="71"/>
      <c r="H53" s="71"/>
      <c r="I53" s="71"/>
      <c r="J53" s="71"/>
    </row>
    <row r="54" spans="1:10" ht="18">
      <c r="A54" s="59"/>
      <c r="B54" s="60"/>
      <c r="C54" s="60"/>
      <c r="D54" s="60"/>
      <c r="E54" s="60"/>
      <c r="F54" s="59"/>
      <c r="G54" s="59"/>
      <c r="H54" s="61"/>
      <c r="I54" s="61"/>
      <c r="J54" s="61"/>
    </row>
    <row r="55" spans="1:10" ht="18">
      <c r="A55" s="59"/>
      <c r="B55" s="60"/>
      <c r="C55" s="60"/>
      <c r="D55" s="60"/>
      <c r="E55" s="60"/>
      <c r="F55" s="59"/>
      <c r="G55" s="59"/>
      <c r="H55" s="61"/>
      <c r="I55" s="61"/>
      <c r="J55" s="61"/>
    </row>
    <row r="58" ht="12.75">
      <c r="J58" s="34"/>
    </row>
    <row r="59" spans="1:10" ht="12.75" hidden="1">
      <c r="A59" s="8"/>
      <c r="B59" s="8" t="s">
        <v>53</v>
      </c>
      <c r="C59" s="8"/>
      <c r="D59" s="8"/>
      <c r="E59" s="8"/>
      <c r="F59" s="8" t="e">
        <f>#REF!+#REF!+#REF!+#REF!+#REF!+#REF!</f>
        <v>#REF!</v>
      </c>
      <c r="G59" s="8"/>
      <c r="H59" s="146" t="e">
        <f>#REF!+#REF!+#REF!+#REF!+#REF!+J58</f>
        <v>#REF!</v>
      </c>
      <c r="I59" s="146"/>
      <c r="J59" s="146"/>
    </row>
  </sheetData>
  <sheetProtection/>
  <mergeCells count="68">
    <mergeCell ref="B49:E49"/>
    <mergeCell ref="H49:J49"/>
    <mergeCell ref="B50:E50"/>
    <mergeCell ref="H50:J50"/>
    <mergeCell ref="H59:J59"/>
    <mergeCell ref="B47:E47"/>
    <mergeCell ref="H47:J47"/>
    <mergeCell ref="B48:E48"/>
    <mergeCell ref="H48:J48"/>
    <mergeCell ref="B45:E45"/>
    <mergeCell ref="H45:J45"/>
    <mergeCell ref="B46:E46"/>
    <mergeCell ref="H46:J46"/>
    <mergeCell ref="A41:J41"/>
    <mergeCell ref="A43:A44"/>
    <mergeCell ref="B43:E44"/>
    <mergeCell ref="H43:J44"/>
    <mergeCell ref="B38:E38"/>
    <mergeCell ref="H38:J38"/>
    <mergeCell ref="B36:E36"/>
    <mergeCell ref="H36:J36"/>
    <mergeCell ref="B35:E35"/>
    <mergeCell ref="H35:J35"/>
    <mergeCell ref="B37:E37"/>
    <mergeCell ref="H37:J37"/>
    <mergeCell ref="B34:E34"/>
    <mergeCell ref="H34:J34"/>
    <mergeCell ref="A29:J29"/>
    <mergeCell ref="A31:A32"/>
    <mergeCell ref="B31:E32"/>
    <mergeCell ref="H31:J32"/>
    <mergeCell ref="B25:E25"/>
    <mergeCell ref="H25:J25"/>
    <mergeCell ref="B26:E26"/>
    <mergeCell ref="H26:J26"/>
    <mergeCell ref="B33:E33"/>
    <mergeCell ref="H33:J33"/>
    <mergeCell ref="H18:J18"/>
    <mergeCell ref="B23:E23"/>
    <mergeCell ref="H23:J23"/>
    <mergeCell ref="B24:E24"/>
    <mergeCell ref="H24:J24"/>
    <mergeCell ref="B21:E21"/>
    <mergeCell ref="H21:J21"/>
    <mergeCell ref="B22:E22"/>
    <mergeCell ref="H22:J22"/>
    <mergeCell ref="B16:E16"/>
    <mergeCell ref="H16:J16"/>
    <mergeCell ref="B11:I11"/>
    <mergeCell ref="B19:E19"/>
    <mergeCell ref="H19:J19"/>
    <mergeCell ref="B20:E20"/>
    <mergeCell ref="H20:J20"/>
    <mergeCell ref="B17:E17"/>
    <mergeCell ref="H17:J17"/>
    <mergeCell ref="B18:E18"/>
    <mergeCell ref="A8:J8"/>
    <mergeCell ref="A13:A14"/>
    <mergeCell ref="B13:E14"/>
    <mergeCell ref="H13:J14"/>
    <mergeCell ref="B15:E15"/>
    <mergeCell ref="H15:J15"/>
    <mergeCell ref="H1:J1"/>
    <mergeCell ref="G2:J2"/>
    <mergeCell ref="G3:J3"/>
    <mergeCell ref="A5:J5"/>
    <mergeCell ref="A6:J6"/>
    <mergeCell ref="A7:J7"/>
  </mergeCells>
  <printOptions/>
  <pageMargins left="0.75" right="0.75" top="1" bottom="1" header="0.5" footer="0.5"/>
  <pageSetup horizontalDpi="600" verticalDpi="600" orientation="landscape" scale="76" r:id="rId1"/>
  <rowBreaks count="1" manualBreakCount="1">
    <brk id="27" min="1" max="15" man="1"/>
  </rowBreaks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71"/>
  <sheetViews>
    <sheetView zoomScalePageLayoutView="0" workbookViewId="0" topLeftCell="A29">
      <selection activeCell="B11" sqref="B11:E11"/>
    </sheetView>
  </sheetViews>
  <sheetFormatPr defaultColWidth="9.140625" defaultRowHeight="12.75"/>
  <cols>
    <col min="1" max="1" width="3.7109375" style="49" customWidth="1"/>
    <col min="2" max="2" width="19.28125" style="0" customWidth="1"/>
    <col min="3" max="3" width="17.28125" style="0" customWidth="1"/>
    <col min="4" max="4" width="2.8515625" style="0" customWidth="1"/>
    <col min="5" max="5" width="6.28125" style="0" customWidth="1"/>
    <col min="6" max="6" width="14.8515625" style="0" customWidth="1"/>
    <col min="7" max="7" width="21.140625" style="0" customWidth="1"/>
    <col min="8" max="8" width="16.00390625" style="0" customWidth="1"/>
  </cols>
  <sheetData>
    <row r="1" spans="1:10" ht="12.75">
      <c r="A1"/>
      <c r="E1" s="140" t="s">
        <v>114</v>
      </c>
      <c r="F1" s="140"/>
      <c r="G1" s="140"/>
      <c r="H1" s="52"/>
      <c r="I1" s="52"/>
      <c r="J1" s="52"/>
    </row>
    <row r="2" spans="1:10" ht="12.75">
      <c r="A2"/>
      <c r="C2" s="140" t="s">
        <v>88</v>
      </c>
      <c r="D2" s="140"/>
      <c r="E2" s="140"/>
      <c r="F2" s="140"/>
      <c r="G2" s="140"/>
      <c r="H2" s="52"/>
      <c r="I2" s="52"/>
      <c r="J2" s="52"/>
    </row>
    <row r="3" spans="1:10" ht="12.75">
      <c r="A3"/>
      <c r="E3" s="141" t="s">
        <v>113</v>
      </c>
      <c r="F3" s="141"/>
      <c r="G3" s="141"/>
      <c r="H3" s="52"/>
      <c r="I3" s="52"/>
      <c r="J3" s="52"/>
    </row>
    <row r="4" spans="1:10" ht="12.75">
      <c r="A4"/>
      <c r="E4" s="55"/>
      <c r="F4" s="55"/>
      <c r="G4" s="55"/>
      <c r="H4" s="52"/>
      <c r="I4" s="52"/>
      <c r="J4" s="52"/>
    </row>
    <row r="5" spans="1:7" ht="12.75">
      <c r="A5" s="191" t="s">
        <v>54</v>
      </c>
      <c r="B5" s="191"/>
      <c r="C5" s="191"/>
      <c r="D5" s="191"/>
      <c r="E5" s="191"/>
      <c r="F5" s="191"/>
      <c r="G5" s="191"/>
    </row>
    <row r="6" spans="1:7" ht="13.5" thickBot="1">
      <c r="A6" s="191" t="s">
        <v>87</v>
      </c>
      <c r="B6" s="191"/>
      <c r="C6" s="191"/>
      <c r="D6" s="191"/>
      <c r="E6" s="191"/>
      <c r="F6" s="191"/>
      <c r="G6" s="191"/>
    </row>
    <row r="7" spans="1:7" ht="15" hidden="1" thickBot="1">
      <c r="A7" s="39"/>
      <c r="B7" s="16"/>
      <c r="C7" s="16"/>
      <c r="D7" s="16"/>
      <c r="E7" s="16"/>
      <c r="F7" s="16"/>
      <c r="G7" s="16"/>
    </row>
    <row r="8" spans="1:8" ht="12.75">
      <c r="A8" s="150" t="s">
        <v>55</v>
      </c>
      <c r="B8" s="153" t="s">
        <v>56</v>
      </c>
      <c r="C8" s="154"/>
      <c r="D8" s="154"/>
      <c r="E8" s="155"/>
      <c r="F8" s="150" t="s">
        <v>57</v>
      </c>
      <c r="G8" s="50" t="s">
        <v>58</v>
      </c>
      <c r="H8" s="76" t="s">
        <v>138</v>
      </c>
    </row>
    <row r="9" spans="1:8" ht="17.25" customHeight="1">
      <c r="A9" s="151"/>
      <c r="B9" s="156"/>
      <c r="C9" s="157"/>
      <c r="D9" s="157"/>
      <c r="E9" s="158"/>
      <c r="F9" s="151"/>
      <c r="G9" s="51" t="s">
        <v>59</v>
      </c>
      <c r="H9" s="77" t="s">
        <v>139</v>
      </c>
    </row>
    <row r="10" spans="1:8" ht="13.5" hidden="1" thickBot="1">
      <c r="A10" s="152"/>
      <c r="B10" s="159"/>
      <c r="C10" s="160"/>
      <c r="D10" s="160"/>
      <c r="E10" s="161"/>
      <c r="F10" s="162"/>
      <c r="G10" s="17"/>
      <c r="H10" s="78"/>
    </row>
    <row r="11" spans="1:8" ht="18">
      <c r="A11" s="40">
        <v>1</v>
      </c>
      <c r="B11" s="163" t="s">
        <v>60</v>
      </c>
      <c r="C11" s="164"/>
      <c r="D11" s="164"/>
      <c r="E11" s="165"/>
      <c r="F11" s="18">
        <v>1</v>
      </c>
      <c r="G11" s="19">
        <v>440162</v>
      </c>
      <c r="H11" s="75">
        <f>F11*G11</f>
        <v>440162</v>
      </c>
    </row>
    <row r="12" spans="1:8" ht="18">
      <c r="A12" s="40">
        <v>2</v>
      </c>
      <c r="B12" s="147" t="s">
        <v>61</v>
      </c>
      <c r="C12" s="148"/>
      <c r="D12" s="148"/>
      <c r="E12" s="149"/>
      <c r="F12" s="18">
        <v>1</v>
      </c>
      <c r="G12" s="19">
        <v>358400</v>
      </c>
      <c r="H12" s="75">
        <f>F12*G12</f>
        <v>358400</v>
      </c>
    </row>
    <row r="13" spans="1:8" ht="18">
      <c r="A13" s="41">
        <v>3</v>
      </c>
      <c r="B13" s="147" t="s">
        <v>126</v>
      </c>
      <c r="C13" s="148"/>
      <c r="D13" s="148"/>
      <c r="E13" s="149"/>
      <c r="F13" s="22">
        <v>4</v>
      </c>
      <c r="G13" s="23">
        <v>264600</v>
      </c>
      <c r="H13" s="75">
        <f>F13*G13</f>
        <v>1058400</v>
      </c>
    </row>
    <row r="14" spans="1:8" ht="18">
      <c r="A14" s="42">
        <v>4</v>
      </c>
      <c r="B14" s="147" t="s">
        <v>62</v>
      </c>
      <c r="C14" s="148"/>
      <c r="D14" s="148"/>
      <c r="E14" s="149"/>
      <c r="F14" s="21">
        <v>1</v>
      </c>
      <c r="G14" s="21">
        <v>238200</v>
      </c>
      <c r="H14" s="75">
        <f>F14*G14</f>
        <v>238200</v>
      </c>
    </row>
    <row r="15" spans="1:8" ht="18">
      <c r="A15" s="41">
        <v>5</v>
      </c>
      <c r="B15" s="147" t="s">
        <v>63</v>
      </c>
      <c r="C15" s="148"/>
      <c r="D15" s="148"/>
      <c r="E15" s="149"/>
      <c r="F15" s="22">
        <v>1</v>
      </c>
      <c r="G15" s="23">
        <v>264600</v>
      </c>
      <c r="H15" s="75">
        <f>F15*G15</f>
        <v>264600</v>
      </c>
    </row>
    <row r="16" spans="1:8" ht="18">
      <c r="A16" s="43"/>
      <c r="B16" s="169" t="s">
        <v>26</v>
      </c>
      <c r="C16" s="170"/>
      <c r="D16" s="170"/>
      <c r="E16" s="171"/>
      <c r="F16" s="24">
        <f>SUM(F11:F15)</f>
        <v>8</v>
      </c>
      <c r="G16" s="24">
        <f>SUM(G11:G15)</f>
        <v>1565962</v>
      </c>
      <c r="H16" s="74">
        <f>SUM(H11:H15)</f>
        <v>2359762</v>
      </c>
    </row>
    <row r="17" spans="1:8" ht="12.75">
      <c r="A17" s="172" t="s">
        <v>64</v>
      </c>
      <c r="B17" s="173"/>
      <c r="C17" s="173"/>
      <c r="D17" s="173"/>
      <c r="E17" s="173"/>
      <c r="F17" s="173"/>
      <c r="G17" s="173"/>
      <c r="H17" s="72"/>
    </row>
    <row r="18" spans="1:8" ht="18">
      <c r="A18" s="40">
        <v>6</v>
      </c>
      <c r="B18" s="163" t="s">
        <v>65</v>
      </c>
      <c r="C18" s="164"/>
      <c r="D18" s="164"/>
      <c r="E18" s="165"/>
      <c r="F18" s="19">
        <v>1</v>
      </c>
      <c r="G18" s="19">
        <v>352200</v>
      </c>
      <c r="H18" s="73">
        <f>F18*G18</f>
        <v>352200</v>
      </c>
    </row>
    <row r="19" spans="1:8" ht="18">
      <c r="A19" s="40">
        <v>7</v>
      </c>
      <c r="B19" s="147" t="s">
        <v>85</v>
      </c>
      <c r="C19" s="148"/>
      <c r="D19" s="148"/>
      <c r="E19" s="149"/>
      <c r="F19" s="21">
        <v>1</v>
      </c>
      <c r="G19" s="19">
        <v>257500</v>
      </c>
      <c r="H19" s="73">
        <f aca="true" t="shared" si="0" ref="H19:H29">F19*G19</f>
        <v>257500</v>
      </c>
    </row>
    <row r="20" spans="1:8" ht="18">
      <c r="A20" s="40">
        <v>8</v>
      </c>
      <c r="B20" s="147" t="s">
        <v>86</v>
      </c>
      <c r="C20" s="148"/>
      <c r="D20" s="148"/>
      <c r="E20" s="149"/>
      <c r="F20" s="21">
        <v>1</v>
      </c>
      <c r="G20" s="19">
        <v>257500</v>
      </c>
      <c r="H20" s="73">
        <f t="shared" si="0"/>
        <v>257500</v>
      </c>
    </row>
    <row r="21" spans="1:8" ht="18">
      <c r="A21" s="40">
        <v>9</v>
      </c>
      <c r="B21" s="166" t="s">
        <v>115</v>
      </c>
      <c r="C21" s="167"/>
      <c r="D21" s="167"/>
      <c r="E21" s="168"/>
      <c r="F21" s="20">
        <v>1</v>
      </c>
      <c r="G21" s="19">
        <v>187300</v>
      </c>
      <c r="H21" s="73">
        <f t="shared" si="0"/>
        <v>187300</v>
      </c>
    </row>
    <row r="22" spans="1:8" ht="18">
      <c r="A22" s="40">
        <v>10</v>
      </c>
      <c r="B22" s="166" t="s">
        <v>116</v>
      </c>
      <c r="C22" s="167"/>
      <c r="D22" s="167"/>
      <c r="E22" s="168"/>
      <c r="F22" s="25">
        <v>1</v>
      </c>
      <c r="G22" s="21">
        <v>187300</v>
      </c>
      <c r="H22" s="73">
        <f t="shared" si="0"/>
        <v>187300</v>
      </c>
    </row>
    <row r="23" spans="1:8" ht="18">
      <c r="A23" s="40">
        <v>11</v>
      </c>
      <c r="B23" s="166" t="s">
        <v>117</v>
      </c>
      <c r="C23" s="167"/>
      <c r="D23" s="167"/>
      <c r="E23" s="168"/>
      <c r="F23" s="25">
        <v>1</v>
      </c>
      <c r="G23" s="21">
        <v>187300</v>
      </c>
      <c r="H23" s="73">
        <f t="shared" si="0"/>
        <v>187300</v>
      </c>
    </row>
    <row r="24" spans="1:8" ht="18">
      <c r="A24" s="40">
        <v>12</v>
      </c>
      <c r="B24" s="166" t="s">
        <v>118</v>
      </c>
      <c r="C24" s="167"/>
      <c r="D24" s="167"/>
      <c r="E24" s="168"/>
      <c r="F24" s="25">
        <v>1</v>
      </c>
      <c r="G24" s="21">
        <v>187300</v>
      </c>
      <c r="H24" s="73">
        <f t="shared" si="0"/>
        <v>187300</v>
      </c>
    </row>
    <row r="25" spans="1:8" ht="18">
      <c r="A25" s="40">
        <v>13</v>
      </c>
      <c r="B25" s="166" t="s">
        <v>119</v>
      </c>
      <c r="C25" s="167"/>
      <c r="D25" s="167"/>
      <c r="E25" s="168"/>
      <c r="F25" s="25">
        <v>1</v>
      </c>
      <c r="G25" s="21">
        <v>187300</v>
      </c>
      <c r="H25" s="73">
        <f t="shared" si="0"/>
        <v>187300</v>
      </c>
    </row>
    <row r="26" spans="1:8" ht="18">
      <c r="A26" s="40">
        <v>14</v>
      </c>
      <c r="B26" s="166" t="s">
        <v>120</v>
      </c>
      <c r="C26" s="167"/>
      <c r="D26" s="167"/>
      <c r="E26" s="168"/>
      <c r="F26" s="25">
        <v>1</v>
      </c>
      <c r="G26" s="21">
        <v>140900</v>
      </c>
      <c r="H26" s="73">
        <f t="shared" si="0"/>
        <v>140900</v>
      </c>
    </row>
    <row r="27" spans="1:8" ht="18">
      <c r="A27" s="40">
        <v>15</v>
      </c>
      <c r="B27" s="166" t="s">
        <v>121</v>
      </c>
      <c r="C27" s="167"/>
      <c r="D27" s="167"/>
      <c r="E27" s="168"/>
      <c r="F27" s="25">
        <v>1</v>
      </c>
      <c r="G27" s="21">
        <v>140900</v>
      </c>
      <c r="H27" s="73">
        <f t="shared" si="0"/>
        <v>140900</v>
      </c>
    </row>
    <row r="28" spans="1:8" ht="18">
      <c r="A28" s="40">
        <v>16</v>
      </c>
      <c r="B28" s="166" t="s">
        <v>122</v>
      </c>
      <c r="C28" s="167"/>
      <c r="D28" s="167"/>
      <c r="E28" s="168"/>
      <c r="F28" s="25">
        <v>1</v>
      </c>
      <c r="G28" s="21">
        <v>140900</v>
      </c>
      <c r="H28" s="73">
        <f t="shared" si="0"/>
        <v>140900</v>
      </c>
    </row>
    <row r="29" spans="1:8" ht="18">
      <c r="A29" s="40">
        <v>17</v>
      </c>
      <c r="B29" s="166" t="s">
        <v>123</v>
      </c>
      <c r="C29" s="167"/>
      <c r="D29" s="167"/>
      <c r="E29" s="168"/>
      <c r="F29" s="25">
        <v>1</v>
      </c>
      <c r="G29" s="23">
        <v>140900</v>
      </c>
      <c r="H29" s="73">
        <f t="shared" si="0"/>
        <v>140900</v>
      </c>
    </row>
    <row r="30" spans="1:8" ht="15.75">
      <c r="A30" s="43"/>
      <c r="B30" s="174" t="s">
        <v>26</v>
      </c>
      <c r="C30" s="175"/>
      <c r="D30" s="175"/>
      <c r="E30" s="176"/>
      <c r="F30" s="79">
        <f>SUM(F18:F29)</f>
        <v>12</v>
      </c>
      <c r="G30" s="80">
        <f>SUM(G18:G29)</f>
        <v>2367300</v>
      </c>
      <c r="H30" s="81">
        <f>SUM(H18:H29)</f>
        <v>2367300</v>
      </c>
    </row>
    <row r="31" spans="1:8" ht="18.75" customHeight="1">
      <c r="A31" s="178" t="s">
        <v>66</v>
      </c>
      <c r="B31" s="177"/>
      <c r="C31" s="177"/>
      <c r="D31" s="177"/>
      <c r="E31" s="177"/>
      <c r="F31" s="177"/>
      <c r="G31" s="177"/>
      <c r="H31" s="72"/>
    </row>
    <row r="32" spans="1:8" ht="18">
      <c r="A32" s="40">
        <v>17</v>
      </c>
      <c r="B32" s="163" t="s">
        <v>127</v>
      </c>
      <c r="C32" s="164"/>
      <c r="D32" s="164"/>
      <c r="E32" s="165"/>
      <c r="F32" s="18">
        <v>1</v>
      </c>
      <c r="G32" s="19">
        <v>323000</v>
      </c>
      <c r="H32" s="73">
        <f>G32*F32</f>
        <v>323000</v>
      </c>
    </row>
    <row r="33" spans="1:8" ht="18">
      <c r="A33" s="44">
        <v>18</v>
      </c>
      <c r="B33" s="166" t="s">
        <v>128</v>
      </c>
      <c r="C33" s="167"/>
      <c r="D33" s="167"/>
      <c r="E33" s="168"/>
      <c r="F33" s="18">
        <v>1</v>
      </c>
      <c r="G33" s="21">
        <v>187300</v>
      </c>
      <c r="H33" s="73">
        <f>G33*F33</f>
        <v>187300</v>
      </c>
    </row>
    <row r="34" spans="1:8" ht="18">
      <c r="A34" s="44">
        <v>19</v>
      </c>
      <c r="B34" s="166" t="s">
        <v>129</v>
      </c>
      <c r="C34" s="167"/>
      <c r="D34" s="167"/>
      <c r="E34" s="168"/>
      <c r="F34" s="18">
        <v>1</v>
      </c>
      <c r="G34" s="21">
        <v>187300</v>
      </c>
      <c r="H34" s="73">
        <f>G34*F34</f>
        <v>187300</v>
      </c>
    </row>
    <row r="35" spans="1:8" ht="18">
      <c r="A35" s="44">
        <v>20</v>
      </c>
      <c r="B35" s="166" t="s">
        <v>130</v>
      </c>
      <c r="C35" s="167"/>
      <c r="D35" s="167"/>
      <c r="E35" s="168"/>
      <c r="F35" s="18">
        <v>1</v>
      </c>
      <c r="G35" s="21">
        <v>187300</v>
      </c>
      <c r="H35" s="73">
        <f>G35*F35</f>
        <v>187300</v>
      </c>
    </row>
    <row r="36" spans="1:8" ht="18">
      <c r="A36" s="44">
        <v>21</v>
      </c>
      <c r="B36" s="166" t="s">
        <v>131</v>
      </c>
      <c r="C36" s="167"/>
      <c r="D36" s="167"/>
      <c r="E36" s="168"/>
      <c r="F36" s="18">
        <v>1</v>
      </c>
      <c r="G36" s="21">
        <v>187300</v>
      </c>
      <c r="H36" s="73">
        <f>G36*F36</f>
        <v>187300</v>
      </c>
    </row>
    <row r="37" spans="1:8" ht="16.5" thickBot="1">
      <c r="A37" s="43"/>
      <c r="B37" s="174" t="s">
        <v>26</v>
      </c>
      <c r="C37" s="175"/>
      <c r="D37" s="175"/>
      <c r="E37" s="176"/>
      <c r="F37" s="79">
        <f>SUM(F32:F36)</f>
        <v>5</v>
      </c>
      <c r="G37" s="79">
        <f>SUM(G32:G36)</f>
        <v>1072200</v>
      </c>
      <c r="H37" s="82">
        <f>SUM(H32:H36)</f>
        <v>1072200</v>
      </c>
    </row>
    <row r="38" spans="1:8" ht="13.5" thickBot="1">
      <c r="A38" s="26" t="s">
        <v>67</v>
      </c>
      <c r="B38" s="177" t="s">
        <v>68</v>
      </c>
      <c r="C38" s="177"/>
      <c r="D38" s="177"/>
      <c r="E38" s="177"/>
      <c r="F38" s="177"/>
      <c r="G38" s="177"/>
      <c r="H38" s="72"/>
    </row>
    <row r="39" spans="1:8" ht="18">
      <c r="A39" s="45">
        <v>22</v>
      </c>
      <c r="B39" s="179" t="s">
        <v>132</v>
      </c>
      <c r="C39" s="180"/>
      <c r="D39" s="180"/>
      <c r="E39" s="181"/>
      <c r="F39" s="27">
        <v>1</v>
      </c>
      <c r="G39" s="19">
        <v>323000</v>
      </c>
      <c r="H39" s="73">
        <f>F39*G39</f>
        <v>323000</v>
      </c>
    </row>
    <row r="40" spans="1:8" ht="15.75">
      <c r="A40" s="43"/>
      <c r="B40" s="174" t="s">
        <v>26</v>
      </c>
      <c r="C40" s="175"/>
      <c r="D40" s="175"/>
      <c r="E40" s="176"/>
      <c r="F40" s="79">
        <f>SUM(F38:F39)</f>
        <v>1</v>
      </c>
      <c r="G40" s="79">
        <f>SUM(G38:G39)</f>
        <v>323000</v>
      </c>
      <c r="H40" s="82">
        <f>SUM(H38:H39)</f>
        <v>323000</v>
      </c>
    </row>
    <row r="41" spans="1:8" ht="12.75">
      <c r="A41" s="182" t="s">
        <v>125</v>
      </c>
      <c r="B41" s="183"/>
      <c r="C41" s="183"/>
      <c r="D41" s="183"/>
      <c r="E41" s="183"/>
      <c r="F41" s="183"/>
      <c r="G41" s="183"/>
      <c r="H41" s="72"/>
    </row>
    <row r="42" spans="1:8" ht="18">
      <c r="A42" s="45">
        <v>23</v>
      </c>
      <c r="B42" s="179" t="s">
        <v>69</v>
      </c>
      <c r="C42" s="180"/>
      <c r="D42" s="180"/>
      <c r="E42" s="181"/>
      <c r="F42" s="27">
        <v>1</v>
      </c>
      <c r="G42" s="28">
        <v>264623</v>
      </c>
      <c r="H42" s="73">
        <f>F42*G42</f>
        <v>264623</v>
      </c>
    </row>
    <row r="43" spans="1:8" ht="18">
      <c r="A43" s="46">
        <v>24</v>
      </c>
      <c r="B43" s="166" t="s">
        <v>133</v>
      </c>
      <c r="C43" s="167"/>
      <c r="D43" s="167"/>
      <c r="E43" s="168"/>
      <c r="F43" s="20">
        <v>1</v>
      </c>
      <c r="G43" s="20">
        <v>189885</v>
      </c>
      <c r="H43" s="73">
        <f>F43*G43</f>
        <v>189885</v>
      </c>
    </row>
    <row r="44" spans="1:8" ht="18">
      <c r="A44" s="46">
        <v>25</v>
      </c>
      <c r="B44" s="166" t="s">
        <v>134</v>
      </c>
      <c r="C44" s="167"/>
      <c r="D44" s="167"/>
      <c r="E44" s="168"/>
      <c r="F44" s="20">
        <v>1</v>
      </c>
      <c r="G44" s="20">
        <v>141603</v>
      </c>
      <c r="H44" s="73">
        <f>F44*G44</f>
        <v>141603</v>
      </c>
    </row>
    <row r="45" spans="1:8" ht="18">
      <c r="A45" s="46">
        <v>26</v>
      </c>
      <c r="B45" s="166" t="s">
        <v>135</v>
      </c>
      <c r="C45" s="167"/>
      <c r="D45" s="167"/>
      <c r="E45" s="168"/>
      <c r="F45" s="20">
        <v>1</v>
      </c>
      <c r="G45" s="20">
        <v>141603</v>
      </c>
      <c r="H45" s="73">
        <f>F45*G45</f>
        <v>141603</v>
      </c>
    </row>
    <row r="46" spans="1:8" ht="18">
      <c r="A46" s="46">
        <v>27</v>
      </c>
      <c r="B46" s="166" t="s">
        <v>136</v>
      </c>
      <c r="C46" s="167"/>
      <c r="D46" s="167"/>
      <c r="E46" s="168"/>
      <c r="F46" s="20">
        <v>1</v>
      </c>
      <c r="G46" s="20">
        <v>106548</v>
      </c>
      <c r="H46" s="73">
        <f>F46*G46</f>
        <v>106548</v>
      </c>
    </row>
    <row r="47" spans="1:8" ht="15.75">
      <c r="A47" s="47"/>
      <c r="B47" s="184" t="s">
        <v>26</v>
      </c>
      <c r="C47" s="185"/>
      <c r="D47" s="185"/>
      <c r="E47" s="186"/>
      <c r="F47" s="83">
        <f>SUM(F42:F46)</f>
        <v>5</v>
      </c>
      <c r="G47" s="83">
        <f>SUM(G42:G46)</f>
        <v>844262</v>
      </c>
      <c r="H47" s="84">
        <f>SUM(H42:H46)</f>
        <v>844262</v>
      </c>
    </row>
    <row r="48" spans="1:8" ht="12.75">
      <c r="A48" s="187" t="s">
        <v>70</v>
      </c>
      <c r="B48" s="188"/>
      <c r="C48" s="188"/>
      <c r="D48" s="188"/>
      <c r="E48" s="188"/>
      <c r="F48" s="188"/>
      <c r="G48" s="188"/>
      <c r="H48" s="72"/>
    </row>
    <row r="49" spans="1:8" ht="18">
      <c r="A49" s="45">
        <v>28</v>
      </c>
      <c r="B49" s="179" t="s">
        <v>137</v>
      </c>
      <c r="C49" s="180"/>
      <c r="D49" s="180"/>
      <c r="E49" s="181"/>
      <c r="F49" s="27">
        <v>1</v>
      </c>
      <c r="G49" s="28">
        <v>264623</v>
      </c>
      <c r="H49" s="73">
        <f>F49*G49</f>
        <v>264623</v>
      </c>
    </row>
    <row r="50" spans="1:8" ht="15.75">
      <c r="A50" s="47"/>
      <c r="B50" s="184" t="s">
        <v>26</v>
      </c>
      <c r="C50" s="185"/>
      <c r="D50" s="185"/>
      <c r="E50" s="186"/>
      <c r="F50" s="83">
        <f>SUM(F49)</f>
        <v>1</v>
      </c>
      <c r="G50" s="83">
        <f>SUM(G49)</f>
        <v>264623</v>
      </c>
      <c r="H50" s="84">
        <f>SUM(H49)</f>
        <v>264623</v>
      </c>
    </row>
    <row r="51" spans="1:8" ht="12.75">
      <c r="A51" s="187" t="s">
        <v>71</v>
      </c>
      <c r="B51" s="188"/>
      <c r="C51" s="188"/>
      <c r="D51" s="188"/>
      <c r="E51" s="188"/>
      <c r="F51" s="188"/>
      <c r="G51" s="188"/>
      <c r="H51" s="72"/>
    </row>
    <row r="52" spans="1:8" ht="18">
      <c r="A52" s="45">
        <v>29</v>
      </c>
      <c r="B52" s="179" t="s">
        <v>72</v>
      </c>
      <c r="C52" s="180"/>
      <c r="D52" s="180"/>
      <c r="E52" s="181"/>
      <c r="F52" s="28">
        <v>1</v>
      </c>
      <c r="G52" s="28">
        <v>187300</v>
      </c>
      <c r="H52" s="73">
        <f>F52*G52</f>
        <v>187300</v>
      </c>
    </row>
    <row r="53" spans="1:8" ht="18">
      <c r="A53" s="45">
        <v>30</v>
      </c>
      <c r="B53" s="166" t="s">
        <v>124</v>
      </c>
      <c r="C53" s="167"/>
      <c r="D53" s="167"/>
      <c r="E53" s="168"/>
      <c r="F53" s="28">
        <v>1</v>
      </c>
      <c r="G53" s="28">
        <v>187300</v>
      </c>
      <c r="H53" s="73">
        <f>F53*G53</f>
        <v>187300</v>
      </c>
    </row>
    <row r="54" spans="1:8" ht="18">
      <c r="A54" s="45">
        <v>31</v>
      </c>
      <c r="B54" s="147" t="s">
        <v>73</v>
      </c>
      <c r="C54" s="148"/>
      <c r="D54" s="148"/>
      <c r="E54" s="149"/>
      <c r="F54" s="28">
        <v>1</v>
      </c>
      <c r="G54" s="28">
        <v>130000</v>
      </c>
      <c r="H54" s="73">
        <f>F54*G54</f>
        <v>130000</v>
      </c>
    </row>
    <row r="55" spans="1:8" ht="18">
      <c r="A55" s="45">
        <v>31</v>
      </c>
      <c r="B55" s="147" t="s">
        <v>73</v>
      </c>
      <c r="C55" s="148"/>
      <c r="D55" s="148"/>
      <c r="E55" s="149"/>
      <c r="F55" s="28">
        <v>2.5</v>
      </c>
      <c r="G55" s="28">
        <v>100000</v>
      </c>
      <c r="H55" s="73">
        <f>F55*G55</f>
        <v>250000</v>
      </c>
    </row>
    <row r="56" spans="1:8" ht="18">
      <c r="A56" s="45">
        <v>31</v>
      </c>
      <c r="B56" s="147" t="s">
        <v>48</v>
      </c>
      <c r="C56" s="148"/>
      <c r="D56" s="148"/>
      <c r="E56" s="149"/>
      <c r="F56" s="20">
        <v>1</v>
      </c>
      <c r="G56" s="28">
        <v>130000</v>
      </c>
      <c r="H56" s="73">
        <f>F56*G56</f>
        <v>130000</v>
      </c>
    </row>
    <row r="57" spans="1:8" ht="16.5" thickBot="1">
      <c r="A57" s="48"/>
      <c r="B57" s="174" t="s">
        <v>26</v>
      </c>
      <c r="C57" s="175"/>
      <c r="D57" s="175"/>
      <c r="E57" s="176"/>
      <c r="F57" s="79">
        <f>SUM(F52:F56)</f>
        <v>6.5</v>
      </c>
      <c r="G57" s="79">
        <f>SUM(G52:G56)</f>
        <v>734600</v>
      </c>
      <c r="H57" s="82">
        <f>SUM(H52:H56)</f>
        <v>884600</v>
      </c>
    </row>
    <row r="58" spans="1:8" ht="16.5" thickBot="1">
      <c r="A58" s="192" t="s">
        <v>74</v>
      </c>
      <c r="B58" s="193"/>
      <c r="C58" s="193"/>
      <c r="D58" s="193"/>
      <c r="E58" s="194"/>
      <c r="F58" s="85">
        <f>F16+F30+F37+F40+F47+F50+F57</f>
        <v>38.5</v>
      </c>
      <c r="G58" s="85">
        <f>G16+G30+G37+G40+G47+G50+G57</f>
        <v>7171947</v>
      </c>
      <c r="H58" s="86">
        <f>H16+H30+H37+H40+H47+H50+H57</f>
        <v>8115747</v>
      </c>
    </row>
    <row r="59" spans="1:7" ht="12.75" customHeight="1">
      <c r="A59" s="189" t="s">
        <v>75</v>
      </c>
      <c r="B59" s="189"/>
      <c r="C59" s="189"/>
      <c r="D59" s="189"/>
      <c r="E59" s="189"/>
      <c r="F59" s="189"/>
      <c r="G59" s="189"/>
    </row>
    <row r="60" spans="1:7" ht="11.25" customHeight="1">
      <c r="A60" s="189"/>
      <c r="B60" s="189"/>
      <c r="C60" s="189"/>
      <c r="D60" s="189"/>
      <c r="E60" s="189"/>
      <c r="F60" s="189"/>
      <c r="G60" s="189"/>
    </row>
    <row r="61" spans="1:7" ht="12.75" hidden="1">
      <c r="A61" s="195"/>
      <c r="B61" s="195"/>
      <c r="C61" s="195"/>
      <c r="D61" s="195"/>
      <c r="E61" s="195"/>
      <c r="F61" s="195"/>
      <c r="G61" s="195"/>
    </row>
    <row r="62" spans="1:7" ht="12.75" hidden="1">
      <c r="A62" s="195"/>
      <c r="B62" s="195"/>
      <c r="C62" s="195"/>
      <c r="D62" s="195"/>
      <c r="E62" s="195"/>
      <c r="F62" s="195"/>
      <c r="G62" s="195"/>
    </row>
    <row r="63" ht="15.75" customHeight="1"/>
    <row r="71" spans="2:7" ht="12.75">
      <c r="B71" s="190"/>
      <c r="C71" s="190"/>
      <c r="D71" s="190"/>
      <c r="E71" s="190"/>
      <c r="F71" s="190"/>
      <c r="G71" s="190"/>
    </row>
  </sheetData>
  <sheetProtection/>
  <mergeCells count="59">
    <mergeCell ref="A59:G60"/>
    <mergeCell ref="B71:G71"/>
    <mergeCell ref="A5:G5"/>
    <mergeCell ref="A6:G6"/>
    <mergeCell ref="B57:E57"/>
    <mergeCell ref="A58:E58"/>
    <mergeCell ref="A61:G62"/>
    <mergeCell ref="B53:E53"/>
    <mergeCell ref="B54:E54"/>
    <mergeCell ref="B47:E47"/>
    <mergeCell ref="A48:G48"/>
    <mergeCell ref="B55:E55"/>
    <mergeCell ref="B56:E56"/>
    <mergeCell ref="B49:E49"/>
    <mergeCell ref="B50:E50"/>
    <mergeCell ref="A51:G51"/>
    <mergeCell ref="B52:E52"/>
    <mergeCell ref="B43:E43"/>
    <mergeCell ref="B44:E44"/>
    <mergeCell ref="B45:E45"/>
    <mergeCell ref="B46:E46"/>
    <mergeCell ref="B39:E39"/>
    <mergeCell ref="B40:E40"/>
    <mergeCell ref="A41:G41"/>
    <mergeCell ref="B42:E42"/>
    <mergeCell ref="B35:E35"/>
    <mergeCell ref="B36:E36"/>
    <mergeCell ref="B37:E37"/>
    <mergeCell ref="B38:G38"/>
    <mergeCell ref="A31:G31"/>
    <mergeCell ref="B32:E32"/>
    <mergeCell ref="B33:E33"/>
    <mergeCell ref="B34:E34"/>
    <mergeCell ref="B27:E27"/>
    <mergeCell ref="B28:E28"/>
    <mergeCell ref="B29:E29"/>
    <mergeCell ref="B30:E30"/>
    <mergeCell ref="B20:E20"/>
    <mergeCell ref="B25:E25"/>
    <mergeCell ref="B24:E24"/>
    <mergeCell ref="B26:E26"/>
    <mergeCell ref="B21:E21"/>
    <mergeCell ref="B22:E22"/>
    <mergeCell ref="B23:E23"/>
    <mergeCell ref="B13:E13"/>
    <mergeCell ref="B14:E14"/>
    <mergeCell ref="B15:E15"/>
    <mergeCell ref="B16:E16"/>
    <mergeCell ref="A17:G17"/>
    <mergeCell ref="B18:E18"/>
    <mergeCell ref="B19:E19"/>
    <mergeCell ref="E1:G1"/>
    <mergeCell ref="C2:G2"/>
    <mergeCell ref="E3:G3"/>
    <mergeCell ref="B12:E12"/>
    <mergeCell ref="A8:A10"/>
    <mergeCell ref="B8:E10"/>
    <mergeCell ref="F8:F10"/>
    <mergeCell ref="B11:E11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jermuk</cp:lastModifiedBy>
  <cp:lastPrinted>2018-02-01T12:26:25Z</cp:lastPrinted>
  <dcterms:created xsi:type="dcterms:W3CDTF">2017-07-13T10:26:32Z</dcterms:created>
  <dcterms:modified xsi:type="dcterms:W3CDTF">2018-02-06T13:57:21Z</dcterms:modified>
  <cp:category/>
  <cp:version/>
  <cp:contentType/>
  <cp:contentStatus/>
</cp:coreProperties>
</file>