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F22" sheetId="1" r:id="rId1"/>
    <sheet name="F22a" sheetId="2" r:id="rId2"/>
  </sheets>
  <definedNames/>
  <calcPr fullCalcOnLoad="1"/>
</workbook>
</file>

<file path=xl/sharedStrings.xml><?xml version="1.0" encoding="utf-8"?>
<sst xmlns="http://schemas.openxmlformats.org/spreadsheetml/2006/main" count="177" uniqueCount="128">
  <si>
    <t xml:space="preserve">                         այլ</t>
  </si>
  <si>
    <t>Ընդամենը (1.1+1.2+1.3+1.4+1.5)</t>
  </si>
  <si>
    <t>Ընդամենը (2.1+2.2+2.3)</t>
  </si>
  <si>
    <t>Ընդամենը (3.1+3.2+3.3+3.4+3.5+3.6)</t>
  </si>
  <si>
    <t>(կոդ)</t>
  </si>
  <si>
    <t>կոդ N/N</t>
  </si>
  <si>
    <t xml:space="preserve">          խաղողի այգի</t>
  </si>
  <si>
    <t>պետական</t>
  </si>
  <si>
    <t>ԸՆԴԱՄԵՆԸ ՈՌՈԳՎՈՂ ՀՈՂԵՐ ¥1+2+3+4+5+6+7+9¤</t>
  </si>
  <si>
    <t>Մարզª</t>
  </si>
  <si>
    <t>Ընդամենը ոռոգվող հողեր ¥2+3+4+5+6¤</t>
  </si>
  <si>
    <t>բազմամյա տնկարկներ, ընդամենը</t>
  </si>
  <si>
    <t>կատարող`</t>
  </si>
  <si>
    <t>այգեգործական (ամառանոցային)</t>
  </si>
  <si>
    <t xml:space="preserve">                     ՀԱՇՎԵՏՎՈՒԹՅՈՒՆ</t>
  </si>
  <si>
    <t>(անվանումը)</t>
  </si>
  <si>
    <t>1. Գյուղատնտեսական</t>
  </si>
  <si>
    <t>այդ թվումª       պտղատու այգի</t>
  </si>
  <si>
    <t xml:space="preserve">բնակելի կառուցապատման </t>
  </si>
  <si>
    <t>այդ թվում տնամերձ հողեր</t>
  </si>
  <si>
    <t>6. Հատուկ նշանակության</t>
  </si>
  <si>
    <t>/ստորագրություն/</t>
  </si>
  <si>
    <t xml:space="preserve">  (ըստ նպատակային  նշանակության, հողատեսքերի  եւ սեփականության սուբյեկտների )</t>
  </si>
  <si>
    <t>Համայնքª</t>
  </si>
  <si>
    <t>Գործառնական նշանակություն, հողատեսք</t>
  </si>
  <si>
    <t>4. Էներգետիկայի, տրանսպ., կապի, կոմունալ ենթակառուցվածքների</t>
  </si>
  <si>
    <t>Համայնքի ղեկավար`</t>
  </si>
  <si>
    <t>/ստորագրություն, կնիք/</t>
  </si>
  <si>
    <t>Օտարերկրյա պետությունների, կազմակերպությունների</t>
  </si>
  <si>
    <t>ընդհանուր օգտագործման</t>
  </si>
  <si>
    <t>Ձև</t>
  </si>
  <si>
    <t xml:space="preserve"> Հայաստանի  Հանրապետության ոռոգվող հողերի առկայության և բաշխման     </t>
  </si>
  <si>
    <t>3. Արդյունաբ., ընդերքօգտ., և այլ արտ. նշանակության</t>
  </si>
  <si>
    <t>NN</t>
  </si>
  <si>
    <t>2.1.1</t>
  </si>
  <si>
    <t>2.1.2</t>
  </si>
  <si>
    <t>1.2.1</t>
  </si>
  <si>
    <t>1.2.2</t>
  </si>
  <si>
    <t>1.2.3</t>
  </si>
  <si>
    <t>5.1.1</t>
  </si>
  <si>
    <t>5.1.2</t>
  </si>
  <si>
    <t>5.1.3</t>
  </si>
  <si>
    <t>Ա</t>
  </si>
  <si>
    <t>Բ</t>
  </si>
  <si>
    <t>Գ</t>
  </si>
  <si>
    <t xml:space="preserve">  այլ բազմամյա</t>
  </si>
  <si>
    <t>Ընդամենը ¥2+3+4+8+12¤</t>
  </si>
  <si>
    <t xml:space="preserve"> ընդամենը (5+6+7)</t>
  </si>
  <si>
    <t xml:space="preserve"> ընդամենը (9+10+11)</t>
  </si>
  <si>
    <t xml:space="preserve">Ընդամենը </t>
  </si>
  <si>
    <t>(Կոդ)</t>
  </si>
  <si>
    <t>Կոդի NN</t>
  </si>
  <si>
    <t xml:space="preserve">  խաղոոի այգի</t>
  </si>
  <si>
    <t>կապի</t>
  </si>
  <si>
    <t>բնապահպանական</t>
  </si>
  <si>
    <t xml:space="preserve"> պետական</t>
  </si>
  <si>
    <t>հանգստի</t>
  </si>
  <si>
    <t>7. Անտառային</t>
  </si>
  <si>
    <t>անտառ</t>
  </si>
  <si>
    <t>ԸՆԴԱՄԵՆԸ ՀՈՂԵՐ ¥1+2+3+4+5+6+7+8+9¤</t>
  </si>
  <si>
    <t>Մարզ</t>
  </si>
  <si>
    <t>(հեկտարներով)</t>
  </si>
  <si>
    <t>վարելահող</t>
  </si>
  <si>
    <t>բազմ տնկարկներ, ընդամենը</t>
  </si>
  <si>
    <t>արոտ</t>
  </si>
  <si>
    <t>2.Բնակավայրերի</t>
  </si>
  <si>
    <t xml:space="preserve">   այգեգործական (ամառ-ն)</t>
  </si>
  <si>
    <t>այլ հողեր</t>
  </si>
  <si>
    <t>պահեստարանների</t>
  </si>
  <si>
    <t>Էներգետիկայի</t>
  </si>
  <si>
    <t>տրանսպորտի</t>
  </si>
  <si>
    <t xml:space="preserve">           արգելավայրեր</t>
  </si>
  <si>
    <t xml:space="preserve">               ազգային պարկեր</t>
  </si>
  <si>
    <t>առողջարարական</t>
  </si>
  <si>
    <t>8. Ջրային</t>
  </si>
  <si>
    <t>գետեր</t>
  </si>
  <si>
    <t>ջրամբարներ</t>
  </si>
  <si>
    <t>լճեր</t>
  </si>
  <si>
    <t>ճահիճներ</t>
  </si>
  <si>
    <t>ՀՀ իրավաբանական անձանց</t>
  </si>
  <si>
    <t>Հ Ա Շ Վ Ե Տ Վ Ո Ւ Թ Յ Ո Ւ Ն</t>
  </si>
  <si>
    <t>(անվանում)</t>
  </si>
  <si>
    <t>Նպատակային Նշանակություն</t>
  </si>
  <si>
    <t>տրված վարձակալության</t>
  </si>
  <si>
    <t>1. Գյուղատնտեսա կան</t>
  </si>
  <si>
    <t>այդ թվումª պտղատու այգի</t>
  </si>
  <si>
    <t>բնակելի կառուցապատման</t>
  </si>
  <si>
    <t xml:space="preserve">այդ թվումª  տնամերձ հողեր </t>
  </si>
  <si>
    <t>հասարակական կառուցապ.</t>
  </si>
  <si>
    <t>խառը կառուցապատման</t>
  </si>
  <si>
    <t xml:space="preserve">արդյունաբերության  </t>
  </si>
  <si>
    <t>գյուղտնտեսական, արտադր.</t>
  </si>
  <si>
    <t>այդ թվումª արգելոցներ</t>
  </si>
  <si>
    <t>6.Հատուկ նշանակության</t>
  </si>
  <si>
    <t>9. Պահուստային</t>
  </si>
  <si>
    <t>աղուտներ</t>
  </si>
  <si>
    <t>ավազուտներ</t>
  </si>
  <si>
    <t>Սեփականության սուբյեկտ</t>
  </si>
  <si>
    <t>թփուտ</t>
  </si>
  <si>
    <t>Համայնք</t>
  </si>
  <si>
    <t xml:space="preserve">Հողատեսք,  գործառնական նշանակություն </t>
  </si>
  <si>
    <t xml:space="preserve">ՀՀ քաղաքացիների </t>
  </si>
  <si>
    <t>համայնքային</t>
  </si>
  <si>
    <t>խոտհարք</t>
  </si>
  <si>
    <t>այլ հողատեսքեր</t>
  </si>
  <si>
    <t xml:space="preserve">կոմունալ ենթակառուցվածք </t>
  </si>
  <si>
    <t>5. Հատուկ պահպանվող տարածքների</t>
  </si>
  <si>
    <t>ջրանցքներ</t>
  </si>
  <si>
    <t>տրված անհատույց օգտագործ     ման</t>
  </si>
  <si>
    <t>տրված անհատույց օգտագործման</t>
  </si>
  <si>
    <t>ընդհանուր   օգտագործման</t>
  </si>
  <si>
    <t>ընդերք օգտագործման</t>
  </si>
  <si>
    <t>4.Էներգետիկայի, տրանսպորտի, կապի, կոմունալ ենթակ. օբ.</t>
  </si>
  <si>
    <t>այլ անօգտագործելի  հողեր</t>
  </si>
  <si>
    <t>Ձև N</t>
  </si>
  <si>
    <t xml:space="preserve"> հողային   ֆոնդի   առկայության   և   բաշխման</t>
  </si>
  <si>
    <t>Օտար պետութ-ի, կազմ-ի և  ՀՀ-ում կաց-ն  հատուկ  կարգավիճակ  ունեցող  անձանց</t>
  </si>
  <si>
    <t>օգտագործ ման և վարձակալության չտրված</t>
  </si>
  <si>
    <t>օգտագործման և վարձակալության չտրված</t>
  </si>
  <si>
    <t>3. Արդյունաբ., ընդերքօգտ. և այլ արտ. նշանակութ. օբ.</t>
  </si>
  <si>
    <t>պատմական և մշակութային</t>
  </si>
  <si>
    <t>հիդրոտեխ. և ջրտնտ. այլ օբ.</t>
  </si>
  <si>
    <t>22ա</t>
  </si>
  <si>
    <t>Վայոց Ձոր</t>
  </si>
  <si>
    <t>Ջերմուկ</t>
  </si>
  <si>
    <t>(ըստ նպատակային նշանակության, հողատեսքերի ու գործառնական նշանակության և սեփականության սուբյեկտների, առ  01/07/2022թ.)</t>
  </si>
  <si>
    <t>Հավելված 1                                             Ջերմուկ համայնքի ավագանու 2022 թ․ հունիսի 23-ի N 69-Ա որոշման</t>
  </si>
  <si>
    <t>Հավելված 2                                       Ջերմուկ համայնքի ավագանու 2022 թ․ հունիսի 23-ի N 69-Ա որոշման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</si>
</sst>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\,\ yyyy"/>
    <numFmt numFmtId="166" formatCode="[$-409]h:mm:ss\ AM/PM"/>
  </numFmts>
  <fonts count="42">
    <font>
      <sz val="10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i/>
      <sz val="10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textRotation="90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164" fontId="7" fillId="0" borderId="18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7" fillId="0" borderId="26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30" xfId="0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/>
    </xf>
    <xf numFmtId="164" fontId="7" fillId="0" borderId="32" xfId="0" applyNumberFormat="1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164" fontId="7" fillId="0" borderId="34" xfId="0" applyNumberFormat="1" applyFont="1" applyBorder="1" applyAlignment="1">
      <alignment horizontal="center" vertical="center"/>
    </xf>
    <xf numFmtId="164" fontId="7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6" xfId="0" applyFont="1" applyBorder="1" applyAlignment="1">
      <alignment/>
    </xf>
    <xf numFmtId="0" fontId="2" fillId="0" borderId="2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2" fontId="2" fillId="0" borderId="16" xfId="0" applyNumberFormat="1" applyFont="1" applyBorder="1" applyAlignment="1">
      <alignment horizontal="center" vertical="center"/>
    </xf>
    <xf numFmtId="2" fontId="2" fillId="0" borderId="26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/>
    </xf>
    <xf numFmtId="2" fontId="2" fillId="0" borderId="34" xfId="0" applyNumberFormat="1" applyFont="1" applyBorder="1" applyAlignment="1">
      <alignment horizontal="center" vertical="center"/>
    </xf>
    <xf numFmtId="2" fontId="2" fillId="0" borderId="35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37" xfId="0" applyFont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5" xfId="0" applyFont="1" applyBorder="1" applyAlignment="1">
      <alignment horizontal="left" vertical="center" wrapText="1"/>
    </xf>
    <xf numFmtId="0" fontId="1" fillId="0" borderId="4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51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  <xf numFmtId="0" fontId="1" fillId="0" borderId="52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48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54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51" xfId="0" applyFont="1" applyBorder="1" applyAlignment="1">
      <alignment horizontal="center" vertical="center" textRotation="90"/>
    </xf>
    <xf numFmtId="0" fontId="7" fillId="0" borderId="31" xfId="0" applyFont="1" applyBorder="1" applyAlignment="1">
      <alignment horizontal="center" vertical="center" textRotation="90"/>
    </xf>
    <xf numFmtId="0" fontId="7" fillId="0" borderId="29" xfId="0" applyFont="1" applyBorder="1" applyAlignment="1">
      <alignment horizontal="center" vertical="center" textRotation="90"/>
    </xf>
    <xf numFmtId="0" fontId="7" fillId="0" borderId="4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5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4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textRotation="90" wrapText="1"/>
    </xf>
    <xf numFmtId="0" fontId="7" fillId="0" borderId="3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52" xfId="0" applyFont="1" applyBorder="1" applyAlignment="1">
      <alignment horizontal="left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PageLayoutView="0" workbookViewId="0" topLeftCell="A1">
      <selection activeCell="M1" sqref="M1:P1"/>
    </sheetView>
  </sheetViews>
  <sheetFormatPr defaultColWidth="9.140625" defaultRowHeight="12.75"/>
  <cols>
    <col min="1" max="1" width="7.140625" style="5" customWidth="1"/>
    <col min="2" max="4" width="9.140625" style="5" customWidth="1"/>
    <col min="5" max="5" width="5.140625" style="5" customWidth="1"/>
    <col min="6" max="18" width="9.140625" style="5" customWidth="1"/>
    <col min="19" max="19" width="10.00390625" style="5" customWidth="1"/>
    <col min="20" max="16384" width="9.140625" style="5" customWidth="1"/>
  </cols>
  <sheetData>
    <row r="1" spans="13:16" ht="49.5" customHeight="1">
      <c r="M1" s="212" t="s">
        <v>126</v>
      </c>
      <c r="N1" s="212"/>
      <c r="O1" s="212"/>
      <c r="P1" s="212"/>
    </row>
    <row r="2" spans="1:17" ht="14.25">
      <c r="A2" s="1"/>
      <c r="B2" s="2"/>
      <c r="C2" s="101" t="s">
        <v>80</v>
      </c>
      <c r="D2" s="102"/>
      <c r="E2" s="102"/>
      <c r="F2" s="102"/>
      <c r="G2" s="102"/>
      <c r="H2" s="102"/>
      <c r="I2" s="102"/>
      <c r="J2" s="102"/>
      <c r="K2" s="102"/>
      <c r="L2" s="102"/>
      <c r="M2" s="1"/>
      <c r="N2" s="1"/>
      <c r="O2" s="3" t="s">
        <v>114</v>
      </c>
      <c r="P2" s="4">
        <v>22</v>
      </c>
      <c r="Q2" s="1"/>
    </row>
    <row r="3" spans="2:18" ht="13.5">
      <c r="B3" s="2"/>
      <c r="C3" s="112" t="s">
        <v>115</v>
      </c>
      <c r="D3" s="112"/>
      <c r="E3" s="112"/>
      <c r="F3" s="112"/>
      <c r="G3" s="112"/>
      <c r="H3" s="112"/>
      <c r="I3" s="112"/>
      <c r="J3" s="112"/>
      <c r="K3" s="112"/>
      <c r="L3" s="112"/>
      <c r="M3" s="6"/>
      <c r="N3" s="6"/>
      <c r="O3" s="6"/>
      <c r="P3" s="6"/>
      <c r="Q3" s="6"/>
      <c r="R3" s="6"/>
    </row>
    <row r="4" spans="1:18" ht="13.5">
      <c r="A4" s="112" t="s">
        <v>125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6"/>
      <c r="R4" s="6"/>
    </row>
    <row r="5" spans="1:18" ht="13.5">
      <c r="A5" s="6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3.5">
      <c r="A6" s="6"/>
      <c r="B6" s="7"/>
      <c r="C6" s="145" t="s">
        <v>60</v>
      </c>
      <c r="D6" s="146"/>
      <c r="E6" s="106" t="s">
        <v>123</v>
      </c>
      <c r="F6" s="107"/>
      <c r="G6" s="107"/>
      <c r="H6" s="107"/>
      <c r="I6" s="108"/>
      <c r="J6" s="9"/>
      <c r="K6" s="8"/>
      <c r="L6" s="10">
        <v>10</v>
      </c>
      <c r="M6" s="11"/>
      <c r="N6" s="11"/>
      <c r="O6" s="8"/>
      <c r="P6" s="8"/>
      <c r="Q6" s="8"/>
      <c r="R6" s="8"/>
    </row>
    <row r="7" spans="1:18" ht="13.5">
      <c r="A7" s="6"/>
      <c r="B7" s="7"/>
      <c r="C7" s="6"/>
      <c r="D7" s="8"/>
      <c r="E7" s="149" t="s">
        <v>81</v>
      </c>
      <c r="F7" s="149"/>
      <c r="G7" s="149"/>
      <c r="H7" s="11"/>
      <c r="I7" s="11"/>
      <c r="J7" s="11"/>
      <c r="K7" s="8"/>
      <c r="L7" s="12" t="s">
        <v>50</v>
      </c>
      <c r="M7" s="13"/>
      <c r="N7" s="13"/>
      <c r="O7" s="8"/>
      <c r="P7" s="8"/>
      <c r="Q7" s="8"/>
      <c r="R7" s="8"/>
    </row>
    <row r="8" spans="1:18" ht="13.5">
      <c r="A8" s="6"/>
      <c r="B8" s="7"/>
      <c r="C8" s="145" t="s">
        <v>99</v>
      </c>
      <c r="D8" s="146"/>
      <c r="E8" s="109" t="s">
        <v>124</v>
      </c>
      <c r="F8" s="110"/>
      <c r="G8" s="110"/>
      <c r="H8" s="110"/>
      <c r="I8" s="111"/>
      <c r="J8" s="11"/>
      <c r="K8" s="8"/>
      <c r="L8" s="10">
        <v>827</v>
      </c>
      <c r="M8" s="11"/>
      <c r="N8" s="11"/>
      <c r="O8" s="8"/>
      <c r="P8" s="8"/>
      <c r="Q8" s="8"/>
      <c r="R8" s="8"/>
    </row>
    <row r="9" spans="1:18" ht="14.25" thickBot="1">
      <c r="A9" s="6"/>
      <c r="B9" s="7"/>
      <c r="C9" s="6"/>
      <c r="D9" s="1"/>
      <c r="E9" s="121" t="s">
        <v>81</v>
      </c>
      <c r="F9" s="121"/>
      <c r="G9" s="121"/>
      <c r="H9" s="14"/>
      <c r="I9" s="14"/>
      <c r="J9" s="14"/>
      <c r="K9" s="8"/>
      <c r="L9" s="11" t="s">
        <v>50</v>
      </c>
      <c r="M9" s="15"/>
      <c r="N9" s="15"/>
      <c r="O9" s="16" t="s">
        <v>61</v>
      </c>
      <c r="P9" s="16"/>
      <c r="Q9" s="16"/>
      <c r="R9" s="6"/>
    </row>
    <row r="10" spans="1:18" ht="14.25" thickBot="1">
      <c r="A10" s="113"/>
      <c r="B10" s="114"/>
      <c r="C10" s="114"/>
      <c r="D10" s="114"/>
      <c r="E10" s="115"/>
      <c r="F10" s="113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5"/>
      <c r="R10" s="6"/>
    </row>
    <row r="11" spans="1:17" ht="13.5">
      <c r="A11" s="161" t="s">
        <v>33</v>
      </c>
      <c r="B11" s="141" t="s">
        <v>82</v>
      </c>
      <c r="C11" s="156" t="s">
        <v>100</v>
      </c>
      <c r="D11" s="157"/>
      <c r="E11" s="143" t="s">
        <v>51</v>
      </c>
      <c r="F11" s="140" t="s">
        <v>46</v>
      </c>
      <c r="G11" s="150" t="s">
        <v>97</v>
      </c>
      <c r="H11" s="151"/>
      <c r="I11" s="151"/>
      <c r="J11" s="151"/>
      <c r="K11" s="151"/>
      <c r="L11" s="151"/>
      <c r="M11" s="151"/>
      <c r="N11" s="151"/>
      <c r="O11" s="151"/>
      <c r="P11" s="151"/>
      <c r="Q11" s="152"/>
    </row>
    <row r="12" spans="1:17" ht="13.5">
      <c r="A12" s="162"/>
      <c r="B12" s="141"/>
      <c r="C12" s="156"/>
      <c r="D12" s="157"/>
      <c r="E12" s="163"/>
      <c r="F12" s="141"/>
      <c r="G12" s="144" t="s">
        <v>101</v>
      </c>
      <c r="H12" s="144" t="s">
        <v>79</v>
      </c>
      <c r="I12" s="147" t="s">
        <v>102</v>
      </c>
      <c r="J12" s="153"/>
      <c r="K12" s="153"/>
      <c r="L12" s="148"/>
      <c r="M12" s="106" t="s">
        <v>55</v>
      </c>
      <c r="N12" s="107"/>
      <c r="O12" s="107"/>
      <c r="P12" s="108"/>
      <c r="Q12" s="154" t="s">
        <v>116</v>
      </c>
    </row>
    <row r="13" spans="1:17" ht="93">
      <c r="A13" s="162"/>
      <c r="B13" s="143"/>
      <c r="C13" s="158"/>
      <c r="D13" s="159"/>
      <c r="E13" s="163"/>
      <c r="F13" s="143"/>
      <c r="G13" s="143"/>
      <c r="H13" s="143"/>
      <c r="I13" s="18" t="s">
        <v>47</v>
      </c>
      <c r="J13" s="18" t="s">
        <v>108</v>
      </c>
      <c r="K13" s="18" t="s">
        <v>83</v>
      </c>
      <c r="L13" s="18" t="s">
        <v>117</v>
      </c>
      <c r="M13" s="18" t="s">
        <v>48</v>
      </c>
      <c r="N13" s="18" t="s">
        <v>109</v>
      </c>
      <c r="O13" s="18" t="s">
        <v>83</v>
      </c>
      <c r="P13" s="18" t="s">
        <v>118</v>
      </c>
      <c r="Q13" s="155"/>
    </row>
    <row r="14" spans="1:17" ht="13.5">
      <c r="A14" s="19"/>
      <c r="B14" s="20" t="s">
        <v>42</v>
      </c>
      <c r="C14" s="122" t="s">
        <v>43</v>
      </c>
      <c r="D14" s="123"/>
      <c r="E14" s="21" t="s">
        <v>44</v>
      </c>
      <c r="F14" s="21">
        <v>1</v>
      </c>
      <c r="G14" s="21">
        <v>2</v>
      </c>
      <c r="H14" s="21">
        <v>3</v>
      </c>
      <c r="I14" s="21">
        <v>4</v>
      </c>
      <c r="J14" s="21">
        <v>5</v>
      </c>
      <c r="K14" s="21">
        <v>6</v>
      </c>
      <c r="L14" s="21">
        <v>7</v>
      </c>
      <c r="M14" s="21">
        <v>8</v>
      </c>
      <c r="N14" s="21">
        <v>9</v>
      </c>
      <c r="O14" s="21">
        <v>10</v>
      </c>
      <c r="P14" s="21">
        <v>11</v>
      </c>
      <c r="Q14" s="22">
        <v>12</v>
      </c>
    </row>
    <row r="15" spans="1:19" ht="13.5">
      <c r="A15" s="23">
        <v>1.1</v>
      </c>
      <c r="B15" s="144" t="s">
        <v>84</v>
      </c>
      <c r="C15" s="119" t="s">
        <v>62</v>
      </c>
      <c r="D15" s="120"/>
      <c r="E15" s="21"/>
      <c r="F15" s="24">
        <f>G15+H15+I15+M15+Q15</f>
        <v>1050.6679</v>
      </c>
      <c r="G15" s="24">
        <v>827.2729</v>
      </c>
      <c r="H15" s="24">
        <v>10.3</v>
      </c>
      <c r="I15" s="24">
        <f>J15+K15+L15</f>
        <v>166.825</v>
      </c>
      <c r="J15" s="24"/>
      <c r="K15" s="24">
        <v>61.61</v>
      </c>
      <c r="L15" s="24">
        <v>105.215</v>
      </c>
      <c r="M15" s="24">
        <v>46.269999999999996</v>
      </c>
      <c r="N15" s="24"/>
      <c r="O15" s="24">
        <v>36.16</v>
      </c>
      <c r="P15" s="24">
        <v>10.11</v>
      </c>
      <c r="Q15" s="25"/>
      <c r="S15" s="88"/>
    </row>
    <row r="16" spans="1:17" ht="13.5">
      <c r="A16" s="23">
        <v>1.2</v>
      </c>
      <c r="B16" s="141"/>
      <c r="C16" s="119" t="s">
        <v>63</v>
      </c>
      <c r="D16" s="120"/>
      <c r="E16" s="21"/>
      <c r="F16" s="24">
        <v>157.535</v>
      </c>
      <c r="G16" s="24">
        <v>150.825</v>
      </c>
      <c r="H16" s="24"/>
      <c r="I16" s="24">
        <v>6.7104</v>
      </c>
      <c r="J16" s="24"/>
      <c r="K16" s="24">
        <v>6.32</v>
      </c>
      <c r="L16" s="24">
        <v>0.3904</v>
      </c>
      <c r="M16" s="24"/>
      <c r="N16" s="24"/>
      <c r="O16" s="24"/>
      <c r="P16" s="24"/>
      <c r="Q16" s="25"/>
    </row>
    <row r="17" spans="1:17" ht="13.5">
      <c r="A17" s="23" t="s">
        <v>36</v>
      </c>
      <c r="B17" s="141"/>
      <c r="C17" s="119" t="s">
        <v>85</v>
      </c>
      <c r="D17" s="120"/>
      <c r="E17" s="21"/>
      <c r="F17" s="24">
        <v>157.535</v>
      </c>
      <c r="G17" s="24">
        <v>150.825</v>
      </c>
      <c r="H17" s="24"/>
      <c r="I17" s="24">
        <v>6.7104</v>
      </c>
      <c r="J17" s="24"/>
      <c r="K17" s="24">
        <v>6.32</v>
      </c>
      <c r="L17" s="24">
        <v>0.3904</v>
      </c>
      <c r="M17" s="24"/>
      <c r="N17" s="24"/>
      <c r="O17" s="24"/>
      <c r="P17" s="24"/>
      <c r="Q17" s="25"/>
    </row>
    <row r="18" spans="1:17" ht="13.5">
      <c r="A18" s="23" t="s">
        <v>37</v>
      </c>
      <c r="B18" s="141"/>
      <c r="C18" s="147" t="s">
        <v>52</v>
      </c>
      <c r="D18" s="148"/>
      <c r="E18" s="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5"/>
    </row>
    <row r="19" spans="1:21" ht="13.5">
      <c r="A19" s="26" t="s">
        <v>38</v>
      </c>
      <c r="B19" s="141"/>
      <c r="C19" s="147" t="s">
        <v>45</v>
      </c>
      <c r="D19" s="148"/>
      <c r="E19" s="21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5"/>
      <c r="S19" s="93"/>
      <c r="U19" s="88"/>
    </row>
    <row r="20" spans="1:19" ht="13.5">
      <c r="A20" s="17">
        <v>1.3</v>
      </c>
      <c r="B20" s="141"/>
      <c r="C20" s="119" t="s">
        <v>103</v>
      </c>
      <c r="D20" s="120"/>
      <c r="E20" s="21"/>
      <c r="F20" s="24">
        <v>736.8870000000001</v>
      </c>
      <c r="G20" s="24">
        <v>436.937</v>
      </c>
      <c r="H20" s="24">
        <v>0.47</v>
      </c>
      <c r="I20" s="24">
        <v>236.78</v>
      </c>
      <c r="J20" s="24"/>
      <c r="K20" s="24">
        <v>71</v>
      </c>
      <c r="L20" s="24">
        <v>165.78</v>
      </c>
      <c r="M20" s="24">
        <v>62.699999999999996</v>
      </c>
      <c r="N20" s="24"/>
      <c r="O20" s="24">
        <v>12.4</v>
      </c>
      <c r="P20" s="24">
        <v>50.3</v>
      </c>
      <c r="Q20" s="25"/>
      <c r="S20" s="93"/>
    </row>
    <row r="21" spans="1:19" ht="13.5">
      <c r="A21" s="23">
        <v>1.4</v>
      </c>
      <c r="B21" s="141"/>
      <c r="C21" s="135" t="s">
        <v>64</v>
      </c>
      <c r="D21" s="135"/>
      <c r="E21" s="21"/>
      <c r="F21" s="24">
        <f>G21+H21+I21+M21+Q21</f>
        <v>6308.487</v>
      </c>
      <c r="G21" s="24">
        <v>130.847</v>
      </c>
      <c r="H21" s="24">
        <v>19.08</v>
      </c>
      <c r="I21" s="24">
        <v>4158.01</v>
      </c>
      <c r="J21" s="24"/>
      <c r="K21" s="24">
        <v>1812.42</v>
      </c>
      <c r="L21" s="24">
        <v>2345.59</v>
      </c>
      <c r="M21" s="24">
        <v>2000.55</v>
      </c>
      <c r="N21" s="24"/>
      <c r="O21" s="24">
        <v>693.8</v>
      </c>
      <c r="P21" s="24">
        <v>1306.75</v>
      </c>
      <c r="Q21" s="25"/>
      <c r="S21" s="93"/>
    </row>
    <row r="22" spans="1:21" ht="13.5">
      <c r="A22" s="23">
        <v>1.5</v>
      </c>
      <c r="B22" s="141"/>
      <c r="C22" s="135" t="s">
        <v>104</v>
      </c>
      <c r="D22" s="135"/>
      <c r="E22" s="21"/>
      <c r="F22" s="24">
        <f>G22+H22+I22+M22+Q22</f>
        <v>1362.2705</v>
      </c>
      <c r="G22" s="24">
        <v>45.9425</v>
      </c>
      <c r="H22" s="24">
        <v>22.22</v>
      </c>
      <c r="I22" s="24">
        <f>J22+K22+L22</f>
        <v>1029.748</v>
      </c>
      <c r="J22" s="24"/>
      <c r="K22" s="24">
        <v>74.89</v>
      </c>
      <c r="L22" s="24">
        <v>954.858</v>
      </c>
      <c r="M22" s="24">
        <v>264.36</v>
      </c>
      <c r="N22" s="24"/>
      <c r="O22" s="24">
        <v>46.5</v>
      </c>
      <c r="P22" s="24">
        <v>217.86</v>
      </c>
      <c r="Q22" s="25"/>
      <c r="S22" s="88"/>
      <c r="U22" s="88"/>
    </row>
    <row r="23" spans="1:21" s="87" customFormat="1" ht="15" thickBot="1">
      <c r="A23" s="90">
        <v>1</v>
      </c>
      <c r="B23" s="142"/>
      <c r="C23" s="132" t="s">
        <v>49</v>
      </c>
      <c r="D23" s="133"/>
      <c r="E23" s="91"/>
      <c r="F23" s="92">
        <f>F15+F16+F20+F21+F22</f>
        <v>9615.8474</v>
      </c>
      <c r="G23" s="92">
        <f>G15+G16+G20+G21+G22</f>
        <v>1591.8244000000002</v>
      </c>
      <c r="H23" s="92">
        <f>H15+H16+H20+H21+H22</f>
        <v>52.07</v>
      </c>
      <c r="I23" s="92">
        <f>I15+I16+I20+I21+I22</f>
        <v>5598.073399999999</v>
      </c>
      <c r="J23" s="92"/>
      <c r="K23" s="92">
        <f aca="true" t="shared" si="0" ref="K23:P23">K15+K16+K20+K21+K22</f>
        <v>2026.2400000000002</v>
      </c>
      <c r="L23" s="92">
        <f t="shared" si="0"/>
        <v>3571.8334000000004</v>
      </c>
      <c r="M23" s="92">
        <f t="shared" si="0"/>
        <v>2373.88</v>
      </c>
      <c r="N23" s="92"/>
      <c r="O23" s="92">
        <f t="shared" si="0"/>
        <v>788.8599999999999</v>
      </c>
      <c r="P23" s="92">
        <f t="shared" si="0"/>
        <v>1585.02</v>
      </c>
      <c r="Q23" s="92"/>
      <c r="S23" s="89"/>
      <c r="U23" s="89"/>
    </row>
    <row r="24" spans="1:20" ht="13.5">
      <c r="A24" s="31">
        <v>2.1</v>
      </c>
      <c r="B24" s="140" t="s">
        <v>65</v>
      </c>
      <c r="C24" s="160" t="s">
        <v>86</v>
      </c>
      <c r="D24" s="160"/>
      <c r="E24" s="32"/>
      <c r="F24" s="33">
        <f>G24+H24+I24+M24+Q24</f>
        <v>182.67700000000002</v>
      </c>
      <c r="G24" s="33">
        <v>144.373277</v>
      </c>
      <c r="H24" s="33">
        <v>0.05</v>
      </c>
      <c r="I24" s="33">
        <f>J24+K24+L24</f>
        <v>38.253723</v>
      </c>
      <c r="J24" s="33"/>
      <c r="K24" s="33">
        <v>0.88</v>
      </c>
      <c r="L24" s="33">
        <v>37.373723</v>
      </c>
      <c r="M24" s="33"/>
      <c r="N24" s="33"/>
      <c r="O24" s="33"/>
      <c r="P24" s="33"/>
      <c r="Q24" s="34"/>
      <c r="T24" s="88"/>
    </row>
    <row r="25" spans="1:20" ht="13.5">
      <c r="A25" s="35" t="s">
        <v>34</v>
      </c>
      <c r="B25" s="141"/>
      <c r="C25" s="119" t="s">
        <v>87</v>
      </c>
      <c r="D25" s="120"/>
      <c r="E25" s="36"/>
      <c r="F25" s="24">
        <v>131.96</v>
      </c>
      <c r="G25" s="37">
        <v>131.96</v>
      </c>
      <c r="H25" s="37"/>
      <c r="I25" s="37"/>
      <c r="J25" s="37"/>
      <c r="K25" s="37"/>
      <c r="L25" s="37"/>
      <c r="M25" s="37"/>
      <c r="N25" s="37"/>
      <c r="O25" s="37"/>
      <c r="P25" s="37"/>
      <c r="Q25" s="38"/>
      <c r="S25" s="88"/>
      <c r="T25" s="88"/>
    </row>
    <row r="26" spans="1:19" ht="13.5">
      <c r="A26" s="35" t="s">
        <v>35</v>
      </c>
      <c r="B26" s="141"/>
      <c r="C26" s="138" t="s">
        <v>66</v>
      </c>
      <c r="D26" s="139"/>
      <c r="E26" s="36"/>
      <c r="F26" s="24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  <c r="S26" s="88"/>
    </row>
    <row r="27" spans="1:19" ht="13.5">
      <c r="A27" s="23">
        <v>2.2</v>
      </c>
      <c r="B27" s="141"/>
      <c r="C27" s="135" t="s">
        <v>88</v>
      </c>
      <c r="D27" s="135"/>
      <c r="E27" s="21"/>
      <c r="F27" s="24">
        <f>G27+H27+I27+M27+Q27</f>
        <v>85.90350000000001</v>
      </c>
      <c r="G27" s="24">
        <v>71.89771</v>
      </c>
      <c r="H27" s="24">
        <v>5.92</v>
      </c>
      <c r="I27" s="24">
        <f>J27+K27+L27</f>
        <v>2.6599999999999997</v>
      </c>
      <c r="J27" s="24">
        <v>0.09</v>
      </c>
      <c r="K27" s="24">
        <v>2.57</v>
      </c>
      <c r="L27" s="24"/>
      <c r="M27" s="24">
        <f>N27+O27+P27</f>
        <v>5.42579</v>
      </c>
      <c r="N27" s="24">
        <v>4.415</v>
      </c>
      <c r="O27" s="24"/>
      <c r="P27" s="24">
        <v>1.01079</v>
      </c>
      <c r="Q27" s="25"/>
      <c r="S27" s="88"/>
    </row>
    <row r="28" spans="1:17" ht="13.5">
      <c r="A28" s="23">
        <v>2.3</v>
      </c>
      <c r="B28" s="141"/>
      <c r="C28" s="119" t="s">
        <v>89</v>
      </c>
      <c r="D28" s="120"/>
      <c r="E28" s="21"/>
      <c r="F28" s="24">
        <f>G28+H28+I28+M28+Q28</f>
        <v>10.667900000000001</v>
      </c>
      <c r="G28" s="24">
        <v>10.2779</v>
      </c>
      <c r="H28" s="24"/>
      <c r="I28" s="24">
        <v>0.39</v>
      </c>
      <c r="J28" s="24"/>
      <c r="K28" s="24"/>
      <c r="L28" s="24">
        <v>0.3421</v>
      </c>
      <c r="M28" s="24"/>
      <c r="N28" s="24"/>
      <c r="O28" s="24"/>
      <c r="P28" s="24"/>
      <c r="Q28" s="25"/>
    </row>
    <row r="29" spans="1:18" ht="13.5">
      <c r="A29" s="23">
        <v>2.4</v>
      </c>
      <c r="B29" s="141"/>
      <c r="C29" s="135" t="s">
        <v>110</v>
      </c>
      <c r="D29" s="135"/>
      <c r="E29" s="21"/>
      <c r="F29" s="24">
        <f>G29+H29+I29+M29+Q29</f>
        <v>56.34151</v>
      </c>
      <c r="G29" s="24"/>
      <c r="H29" s="24"/>
      <c r="I29" s="24">
        <f>J29+K29+L29</f>
        <v>56.34151</v>
      </c>
      <c r="J29" s="24"/>
      <c r="K29" s="24">
        <v>0.01216</v>
      </c>
      <c r="L29" s="24">
        <v>56.32935</v>
      </c>
      <c r="M29" s="24"/>
      <c r="N29" s="24"/>
      <c r="O29" s="24"/>
      <c r="P29" s="24"/>
      <c r="Q29" s="25"/>
      <c r="R29" s="88"/>
    </row>
    <row r="30" spans="1:19" ht="13.5">
      <c r="A30" s="23">
        <v>2.5</v>
      </c>
      <c r="B30" s="141"/>
      <c r="C30" s="135" t="s">
        <v>67</v>
      </c>
      <c r="D30" s="135"/>
      <c r="E30" s="21"/>
      <c r="F30" s="24">
        <f>G30+H30+I30+M30+Q30</f>
        <v>100.0124</v>
      </c>
      <c r="G30" s="24">
        <v>2.8824</v>
      </c>
      <c r="H30" s="24"/>
      <c r="I30" s="24">
        <v>97.13</v>
      </c>
      <c r="J30" s="24"/>
      <c r="K30" s="24">
        <v>0.47</v>
      </c>
      <c r="L30" s="24">
        <v>96.6576</v>
      </c>
      <c r="M30" s="24"/>
      <c r="N30" s="24"/>
      <c r="O30" s="24"/>
      <c r="P30" s="24"/>
      <c r="Q30" s="25"/>
      <c r="S30" s="88"/>
    </row>
    <row r="31" spans="1:19" s="87" customFormat="1" ht="15" thickBot="1">
      <c r="A31" s="84">
        <v>2</v>
      </c>
      <c r="B31" s="142"/>
      <c r="C31" s="130" t="s">
        <v>49</v>
      </c>
      <c r="D31" s="131"/>
      <c r="E31" s="85"/>
      <c r="F31" s="86">
        <f aca="true" t="shared" si="1" ref="F31:N31">F24+F27+F28+F29+F30</f>
        <v>435.60231000000005</v>
      </c>
      <c r="G31" s="86">
        <f t="shared" si="1"/>
        <v>229.43128699999997</v>
      </c>
      <c r="H31" s="86">
        <f t="shared" si="1"/>
        <v>5.97</v>
      </c>
      <c r="I31" s="86">
        <f t="shared" si="1"/>
        <v>194.775233</v>
      </c>
      <c r="J31" s="86">
        <f t="shared" si="1"/>
        <v>0.09</v>
      </c>
      <c r="K31" s="86">
        <f t="shared" si="1"/>
        <v>3.9321599999999997</v>
      </c>
      <c r="L31" s="86">
        <f t="shared" si="1"/>
        <v>190.702773</v>
      </c>
      <c r="M31" s="86">
        <f t="shared" si="1"/>
        <v>5.42579</v>
      </c>
      <c r="N31" s="86">
        <f t="shared" si="1"/>
        <v>4.415</v>
      </c>
      <c r="O31" s="86"/>
      <c r="P31" s="86">
        <f>P24+P27+P28+P29+P30</f>
        <v>1.01079</v>
      </c>
      <c r="Q31" s="25"/>
      <c r="S31" s="89"/>
    </row>
    <row r="32" spans="1:17" ht="13.5">
      <c r="A32" s="35">
        <v>3.1</v>
      </c>
      <c r="B32" s="140" t="s">
        <v>119</v>
      </c>
      <c r="C32" s="128" t="s">
        <v>90</v>
      </c>
      <c r="D32" s="129"/>
      <c r="E32" s="36"/>
      <c r="F32" s="37">
        <v>246.58000000000004</v>
      </c>
      <c r="G32" s="37">
        <v>1.09</v>
      </c>
      <c r="H32" s="37">
        <v>148.36</v>
      </c>
      <c r="I32" s="37">
        <v>95.07000000000001</v>
      </c>
      <c r="J32" s="37"/>
      <c r="K32" s="37">
        <v>0.98</v>
      </c>
      <c r="L32" s="37">
        <v>94.09</v>
      </c>
      <c r="M32" s="37">
        <v>2.06</v>
      </c>
      <c r="N32" s="37"/>
      <c r="O32" s="37"/>
      <c r="P32" s="37">
        <v>2.06</v>
      </c>
      <c r="Q32" s="38"/>
    </row>
    <row r="33" spans="1:17" ht="13.5">
      <c r="A33" s="23">
        <v>3.2</v>
      </c>
      <c r="B33" s="141"/>
      <c r="C33" s="106" t="s">
        <v>91</v>
      </c>
      <c r="D33" s="108"/>
      <c r="E33" s="21"/>
      <c r="F33" s="24">
        <v>24.02</v>
      </c>
      <c r="G33" s="24">
        <v>5.21</v>
      </c>
      <c r="H33" s="24"/>
      <c r="I33" s="24">
        <v>16.189999999999998</v>
      </c>
      <c r="J33" s="24"/>
      <c r="K33" s="24">
        <v>7.59</v>
      </c>
      <c r="L33" s="24">
        <v>8.6</v>
      </c>
      <c r="M33" s="24">
        <v>2.62</v>
      </c>
      <c r="N33" s="24"/>
      <c r="O33" s="24"/>
      <c r="P33" s="24">
        <v>2.62</v>
      </c>
      <c r="Q33" s="25"/>
    </row>
    <row r="34" spans="1:17" ht="13.5">
      <c r="A34" s="23">
        <v>3.3</v>
      </c>
      <c r="B34" s="141"/>
      <c r="C34" s="119" t="s">
        <v>68</v>
      </c>
      <c r="D34" s="120"/>
      <c r="E34" s="21"/>
      <c r="F34" s="24">
        <v>2.53</v>
      </c>
      <c r="G34" s="24"/>
      <c r="H34" s="24"/>
      <c r="I34" s="24">
        <v>2.53</v>
      </c>
      <c r="J34" s="24"/>
      <c r="K34" s="24"/>
      <c r="L34" s="24">
        <v>2.53</v>
      </c>
      <c r="M34" s="24"/>
      <c r="N34" s="24"/>
      <c r="O34" s="24"/>
      <c r="P34" s="24"/>
      <c r="Q34" s="25"/>
    </row>
    <row r="35" spans="1:19" ht="13.5">
      <c r="A35" s="23">
        <v>3.4</v>
      </c>
      <c r="B35" s="141"/>
      <c r="C35" s="119" t="s">
        <v>111</v>
      </c>
      <c r="D35" s="120"/>
      <c r="E35" s="21"/>
      <c r="F35" s="24">
        <v>1043.1399999999999</v>
      </c>
      <c r="G35" s="24"/>
      <c r="H35" s="24"/>
      <c r="I35" s="24">
        <v>303</v>
      </c>
      <c r="J35" s="24"/>
      <c r="K35" s="24">
        <v>303</v>
      </c>
      <c r="L35" s="24"/>
      <c r="M35" s="24">
        <v>740.14</v>
      </c>
      <c r="N35" s="24"/>
      <c r="O35" s="24">
        <v>737.85</v>
      </c>
      <c r="P35" s="24">
        <v>2.29</v>
      </c>
      <c r="Q35" s="25"/>
      <c r="S35" s="88"/>
    </row>
    <row r="36" spans="1:19" s="87" customFormat="1" ht="15" thickBot="1">
      <c r="A36" s="90">
        <v>3</v>
      </c>
      <c r="B36" s="142"/>
      <c r="C36" s="132" t="s">
        <v>49</v>
      </c>
      <c r="D36" s="133"/>
      <c r="E36" s="91"/>
      <c r="F36" s="92">
        <f>G36+H36+I36+M36+Q36</f>
        <v>1316.27</v>
      </c>
      <c r="G36" s="92">
        <v>6.3</v>
      </c>
      <c r="H36" s="92">
        <v>148.36</v>
      </c>
      <c r="I36" s="92">
        <v>416.78999999999996</v>
      </c>
      <c r="J36" s="92"/>
      <c r="K36" s="92">
        <v>311.57</v>
      </c>
      <c r="L36" s="92">
        <v>105.22</v>
      </c>
      <c r="M36" s="92">
        <v>744.82</v>
      </c>
      <c r="N36" s="92"/>
      <c r="O36" s="92">
        <v>737.85</v>
      </c>
      <c r="P36" s="92">
        <v>6.97</v>
      </c>
      <c r="Q36" s="94"/>
      <c r="S36" s="89"/>
    </row>
    <row r="37" spans="1:19" ht="13.5">
      <c r="A37" s="31">
        <v>4.1</v>
      </c>
      <c r="B37" s="140" t="s">
        <v>112</v>
      </c>
      <c r="C37" s="126" t="s">
        <v>69</v>
      </c>
      <c r="D37" s="127"/>
      <c r="E37" s="32"/>
      <c r="F37" s="33">
        <v>12.459999999999999</v>
      </c>
      <c r="G37" s="33"/>
      <c r="H37" s="33">
        <v>1.77</v>
      </c>
      <c r="I37" s="33">
        <v>3.8200000000000003</v>
      </c>
      <c r="J37" s="33"/>
      <c r="K37" s="33">
        <v>1.58</v>
      </c>
      <c r="L37" s="33">
        <v>2.24</v>
      </c>
      <c r="M37" s="33">
        <v>6.869999999999999</v>
      </c>
      <c r="N37" s="33">
        <v>4.81</v>
      </c>
      <c r="O37" s="33">
        <v>1.23</v>
      </c>
      <c r="P37" s="33">
        <v>0.83</v>
      </c>
      <c r="Q37" s="34"/>
      <c r="R37" s="88"/>
      <c r="S37" s="88"/>
    </row>
    <row r="38" spans="1:19" ht="13.5">
      <c r="A38" s="23">
        <v>4.2</v>
      </c>
      <c r="B38" s="141"/>
      <c r="C38" s="119" t="s">
        <v>53</v>
      </c>
      <c r="D38" s="120"/>
      <c r="E38" s="21"/>
      <c r="F38" s="24">
        <v>0.48000000000000004</v>
      </c>
      <c r="G38" s="24"/>
      <c r="H38" s="24">
        <v>0.08</v>
      </c>
      <c r="I38" s="24">
        <v>0.4</v>
      </c>
      <c r="J38" s="24"/>
      <c r="K38" s="24"/>
      <c r="L38" s="24">
        <v>0.4</v>
      </c>
      <c r="M38" s="24"/>
      <c r="N38" s="24"/>
      <c r="O38" s="24"/>
      <c r="P38" s="24"/>
      <c r="Q38" s="25"/>
      <c r="R38" s="88"/>
      <c r="S38" s="88"/>
    </row>
    <row r="39" spans="1:20" ht="13.5">
      <c r="A39" s="23">
        <v>4.3</v>
      </c>
      <c r="B39" s="141"/>
      <c r="C39" s="119" t="s">
        <v>70</v>
      </c>
      <c r="D39" s="120"/>
      <c r="E39" s="21"/>
      <c r="F39" s="24">
        <v>56.29</v>
      </c>
      <c r="G39" s="24"/>
      <c r="H39" s="24"/>
      <c r="I39" s="24">
        <v>2.62</v>
      </c>
      <c r="J39" s="24"/>
      <c r="K39" s="24"/>
      <c r="L39" s="24">
        <v>2.62</v>
      </c>
      <c r="M39" s="24">
        <v>53.67</v>
      </c>
      <c r="N39" s="24"/>
      <c r="O39" s="24"/>
      <c r="P39" s="24">
        <v>53.67</v>
      </c>
      <c r="Q39" s="25"/>
      <c r="R39" s="88"/>
      <c r="S39" s="88"/>
      <c r="T39" s="88"/>
    </row>
    <row r="40" spans="1:20" ht="13.5">
      <c r="A40" s="23">
        <v>4.4</v>
      </c>
      <c r="B40" s="141"/>
      <c r="C40" s="119" t="s">
        <v>105</v>
      </c>
      <c r="D40" s="120"/>
      <c r="E40" s="21"/>
      <c r="F40" s="24">
        <v>5.86</v>
      </c>
      <c r="G40" s="24"/>
      <c r="H40" s="24"/>
      <c r="I40" s="24">
        <v>5.86</v>
      </c>
      <c r="J40" s="24">
        <v>2.66</v>
      </c>
      <c r="K40" s="24">
        <v>3.2</v>
      </c>
      <c r="L40" s="24"/>
      <c r="M40" s="24"/>
      <c r="N40" s="24"/>
      <c r="O40" s="24"/>
      <c r="P40" s="24"/>
      <c r="Q40" s="25"/>
      <c r="S40" s="88"/>
      <c r="T40" s="88"/>
    </row>
    <row r="41" spans="1:19" s="87" customFormat="1" ht="15" thickBot="1">
      <c r="A41" s="84">
        <v>4</v>
      </c>
      <c r="B41" s="142"/>
      <c r="C41" s="130" t="s">
        <v>49</v>
      </c>
      <c r="D41" s="131"/>
      <c r="E41" s="85"/>
      <c r="F41" s="86">
        <v>75.09</v>
      </c>
      <c r="G41" s="86"/>
      <c r="H41" s="86">
        <v>1.85</v>
      </c>
      <c r="I41" s="86">
        <v>12.7</v>
      </c>
      <c r="J41" s="86">
        <v>2.66</v>
      </c>
      <c r="K41" s="86">
        <v>4.78</v>
      </c>
      <c r="L41" s="86">
        <v>5.26</v>
      </c>
      <c r="M41" s="86">
        <v>60.54</v>
      </c>
      <c r="N41" s="86">
        <v>4.81</v>
      </c>
      <c r="O41" s="86">
        <v>1.23</v>
      </c>
      <c r="P41" s="86">
        <v>54.5</v>
      </c>
      <c r="Q41" s="95"/>
      <c r="R41" s="89"/>
      <c r="S41" s="89"/>
    </row>
    <row r="42" spans="1:17" ht="13.5">
      <c r="A42" s="35">
        <v>5.1</v>
      </c>
      <c r="B42" s="140" t="s">
        <v>106</v>
      </c>
      <c r="C42" s="129" t="s">
        <v>54</v>
      </c>
      <c r="D42" s="137"/>
      <c r="E42" s="36"/>
      <c r="F42" s="37">
        <v>4514.54</v>
      </c>
      <c r="G42" s="37"/>
      <c r="H42" s="37"/>
      <c r="I42" s="37"/>
      <c r="J42" s="37"/>
      <c r="K42" s="37"/>
      <c r="L42" s="37"/>
      <c r="M42" s="37">
        <v>4514.54</v>
      </c>
      <c r="N42" s="37">
        <v>4514.54</v>
      </c>
      <c r="O42" s="37"/>
      <c r="P42" s="37"/>
      <c r="Q42" s="38"/>
    </row>
    <row r="43" spans="1:17" ht="13.5">
      <c r="A43" s="26" t="s">
        <v>39</v>
      </c>
      <c r="B43" s="141"/>
      <c r="C43" s="138" t="s">
        <v>92</v>
      </c>
      <c r="D43" s="139"/>
      <c r="E43" s="36"/>
      <c r="F43" s="24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8"/>
    </row>
    <row r="44" spans="1:20" ht="13.5">
      <c r="A44" s="26" t="s">
        <v>40</v>
      </c>
      <c r="B44" s="141"/>
      <c r="C44" s="106" t="s">
        <v>71</v>
      </c>
      <c r="D44" s="108"/>
      <c r="E44" s="36"/>
      <c r="F44" s="24">
        <v>4514.54</v>
      </c>
      <c r="G44" s="37"/>
      <c r="H44" s="37"/>
      <c r="I44" s="37"/>
      <c r="J44" s="37"/>
      <c r="K44" s="37"/>
      <c r="L44" s="37"/>
      <c r="M44" s="37">
        <v>4514.54</v>
      </c>
      <c r="N44" s="37">
        <v>4514.54</v>
      </c>
      <c r="O44" s="37"/>
      <c r="P44" s="37"/>
      <c r="Q44" s="38"/>
      <c r="T44" s="88"/>
    </row>
    <row r="45" spans="1:17" ht="13.5">
      <c r="A45" s="26" t="s">
        <v>41</v>
      </c>
      <c r="B45" s="141"/>
      <c r="C45" s="106" t="s">
        <v>72</v>
      </c>
      <c r="D45" s="108"/>
      <c r="E45" s="36"/>
      <c r="F45" s="24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8"/>
    </row>
    <row r="46" spans="1:17" ht="13.5">
      <c r="A46" s="23">
        <v>5.2</v>
      </c>
      <c r="B46" s="141"/>
      <c r="C46" s="129" t="s">
        <v>73</v>
      </c>
      <c r="D46" s="135"/>
      <c r="E46" s="21"/>
      <c r="F46" s="24">
        <v>24.6</v>
      </c>
      <c r="G46" s="24">
        <v>0.074</v>
      </c>
      <c r="H46" s="24">
        <v>2.246</v>
      </c>
      <c r="I46" s="24">
        <v>22.28</v>
      </c>
      <c r="J46" s="24"/>
      <c r="K46" s="24">
        <v>1.35</v>
      </c>
      <c r="L46" s="24">
        <v>20.93</v>
      </c>
      <c r="M46" s="24"/>
      <c r="N46" s="24"/>
      <c r="O46" s="24"/>
      <c r="P46" s="24"/>
      <c r="Q46" s="25"/>
    </row>
    <row r="47" spans="1:19" ht="13.5">
      <c r="A47" s="23">
        <v>5.3</v>
      </c>
      <c r="B47" s="141"/>
      <c r="C47" s="120" t="s">
        <v>56</v>
      </c>
      <c r="D47" s="135"/>
      <c r="E47" s="21"/>
      <c r="F47" s="24">
        <v>10.25</v>
      </c>
      <c r="G47" s="24">
        <v>5.74</v>
      </c>
      <c r="H47" s="24"/>
      <c r="I47" s="24">
        <v>4.51</v>
      </c>
      <c r="J47" s="24"/>
      <c r="K47" s="24"/>
      <c r="L47" s="24">
        <v>4.51</v>
      </c>
      <c r="M47" s="24"/>
      <c r="N47" s="24"/>
      <c r="O47" s="24"/>
      <c r="P47" s="24"/>
      <c r="Q47" s="25"/>
      <c r="S47" s="88"/>
    </row>
    <row r="48" spans="1:19" ht="13.5">
      <c r="A48" s="23">
        <v>5.4</v>
      </c>
      <c r="B48" s="141"/>
      <c r="C48" s="120" t="s">
        <v>120</v>
      </c>
      <c r="D48" s="135"/>
      <c r="E48" s="21"/>
      <c r="F48" s="24">
        <v>39.95</v>
      </c>
      <c r="G48" s="24"/>
      <c r="H48" s="24"/>
      <c r="I48" s="24">
        <v>3.92</v>
      </c>
      <c r="J48" s="24"/>
      <c r="K48" s="24"/>
      <c r="L48" s="24">
        <v>3.92</v>
      </c>
      <c r="M48" s="24">
        <v>36.03</v>
      </c>
      <c r="N48" s="24"/>
      <c r="O48" s="24"/>
      <c r="P48" s="24">
        <v>36.03</v>
      </c>
      <c r="Q48" s="25"/>
      <c r="S48" s="88"/>
    </row>
    <row r="49" spans="1:19" s="87" customFormat="1" ht="15" thickBot="1">
      <c r="A49" s="90">
        <v>5</v>
      </c>
      <c r="B49" s="142"/>
      <c r="C49" s="133" t="s">
        <v>49</v>
      </c>
      <c r="D49" s="136"/>
      <c r="E49" s="91"/>
      <c r="F49" s="92">
        <f>F42+F46+F47+F48</f>
        <v>4589.34</v>
      </c>
      <c r="G49" s="92">
        <f>G42+G43+G44+G45+G46+G47</f>
        <v>5.814</v>
      </c>
      <c r="H49" s="92">
        <v>2.246</v>
      </c>
      <c r="I49" s="92">
        <v>30.71</v>
      </c>
      <c r="J49" s="92"/>
      <c r="K49" s="92">
        <v>1.35</v>
      </c>
      <c r="L49" s="92">
        <v>29.36</v>
      </c>
      <c r="M49" s="92">
        <v>4550.57</v>
      </c>
      <c r="N49" s="92">
        <v>4514.54</v>
      </c>
      <c r="O49" s="92"/>
      <c r="P49" s="92">
        <v>36.03</v>
      </c>
      <c r="Q49" s="94"/>
      <c r="S49" s="89"/>
    </row>
    <row r="50" spans="1:17" s="87" customFormat="1" ht="48" customHeight="1" thickBot="1">
      <c r="A50" s="96">
        <v>6</v>
      </c>
      <c r="B50" s="97" t="s">
        <v>93</v>
      </c>
      <c r="C50" s="134" t="s">
        <v>49</v>
      </c>
      <c r="D50" s="134"/>
      <c r="E50" s="98"/>
      <c r="F50" s="99">
        <v>1.2</v>
      </c>
      <c r="G50" s="99"/>
      <c r="H50" s="99"/>
      <c r="I50" s="99">
        <v>1.2</v>
      </c>
      <c r="J50" s="99"/>
      <c r="K50" s="99"/>
      <c r="L50" s="99">
        <v>1.2</v>
      </c>
      <c r="M50" s="99"/>
      <c r="N50" s="99"/>
      <c r="O50" s="99"/>
      <c r="P50" s="99"/>
      <c r="Q50" s="100"/>
    </row>
    <row r="51" spans="1:17" ht="13.5">
      <c r="A51" s="39">
        <v>7.1</v>
      </c>
      <c r="B51" s="140" t="s">
        <v>57</v>
      </c>
      <c r="C51" s="128" t="s">
        <v>58</v>
      </c>
      <c r="D51" s="129"/>
      <c r="E51" s="36"/>
      <c r="F51" s="37">
        <v>3606.73</v>
      </c>
      <c r="G51" s="37"/>
      <c r="H51" s="37"/>
      <c r="I51" s="37"/>
      <c r="J51" s="37"/>
      <c r="K51" s="37"/>
      <c r="L51" s="37"/>
      <c r="M51" s="37">
        <v>3606.73</v>
      </c>
      <c r="N51" s="37"/>
      <c r="O51" s="37">
        <v>1.48</v>
      </c>
      <c r="P51" s="37">
        <v>3605.25</v>
      </c>
      <c r="Q51" s="38"/>
    </row>
    <row r="52" spans="1:17" ht="13.5">
      <c r="A52" s="23">
        <v>7.2</v>
      </c>
      <c r="B52" s="141"/>
      <c r="C52" s="119" t="s">
        <v>98</v>
      </c>
      <c r="D52" s="120"/>
      <c r="E52" s="21"/>
      <c r="F52" s="24">
        <v>166.4</v>
      </c>
      <c r="G52" s="24"/>
      <c r="H52" s="24"/>
      <c r="I52" s="24"/>
      <c r="J52" s="24"/>
      <c r="K52" s="24"/>
      <c r="L52" s="24"/>
      <c r="M52" s="24">
        <v>166.4</v>
      </c>
      <c r="N52" s="24"/>
      <c r="O52" s="24"/>
      <c r="P52" s="24">
        <v>166.4</v>
      </c>
      <c r="Q52" s="25"/>
    </row>
    <row r="53" spans="1:17" ht="13.5">
      <c r="A53" s="23">
        <v>7.3</v>
      </c>
      <c r="B53" s="141"/>
      <c r="C53" s="119" t="s">
        <v>62</v>
      </c>
      <c r="D53" s="120"/>
      <c r="E53" s="21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5"/>
    </row>
    <row r="54" spans="1:17" ht="13.5">
      <c r="A54" s="23">
        <v>7.4</v>
      </c>
      <c r="B54" s="141"/>
      <c r="C54" s="119" t="s">
        <v>103</v>
      </c>
      <c r="D54" s="120"/>
      <c r="E54" s="21"/>
      <c r="F54" s="24">
        <v>3.63</v>
      </c>
      <c r="G54" s="24"/>
      <c r="H54" s="24"/>
      <c r="I54" s="24"/>
      <c r="J54" s="24"/>
      <c r="K54" s="24"/>
      <c r="L54" s="24"/>
      <c r="M54" s="24">
        <v>3.63</v>
      </c>
      <c r="N54" s="24"/>
      <c r="O54" s="24"/>
      <c r="P54" s="24">
        <v>3.63</v>
      </c>
      <c r="Q54" s="25"/>
    </row>
    <row r="55" spans="1:19" ht="13.5">
      <c r="A55" s="23">
        <v>7.5</v>
      </c>
      <c r="B55" s="141"/>
      <c r="C55" s="119" t="s">
        <v>64</v>
      </c>
      <c r="D55" s="120"/>
      <c r="E55" s="21"/>
      <c r="F55" s="24">
        <v>8.05</v>
      </c>
      <c r="G55" s="24"/>
      <c r="H55" s="24"/>
      <c r="I55" s="24"/>
      <c r="J55" s="24"/>
      <c r="K55" s="24"/>
      <c r="L55" s="24"/>
      <c r="M55" s="24">
        <v>8.05</v>
      </c>
      <c r="N55" s="24"/>
      <c r="O55" s="24"/>
      <c r="P55" s="24">
        <v>8.05</v>
      </c>
      <c r="Q55" s="25"/>
      <c r="S55" s="88"/>
    </row>
    <row r="56" spans="1:20" ht="13.5">
      <c r="A56" s="23">
        <v>7.6</v>
      </c>
      <c r="B56" s="141"/>
      <c r="C56" s="119" t="s">
        <v>67</v>
      </c>
      <c r="D56" s="120"/>
      <c r="E56" s="21"/>
      <c r="F56" s="24">
        <v>130.82</v>
      </c>
      <c r="G56" s="24"/>
      <c r="H56" s="24"/>
      <c r="I56" s="24"/>
      <c r="J56" s="24"/>
      <c r="K56" s="24"/>
      <c r="L56" s="24"/>
      <c r="M56" s="24">
        <v>130.82</v>
      </c>
      <c r="N56" s="24"/>
      <c r="O56" s="24"/>
      <c r="P56" s="24">
        <v>130.82</v>
      </c>
      <c r="Q56" s="25"/>
      <c r="S56" s="88"/>
      <c r="T56" s="88"/>
    </row>
    <row r="57" spans="1:19" s="87" customFormat="1" ht="15" thickBot="1">
      <c r="A57" s="90">
        <v>7</v>
      </c>
      <c r="B57" s="142"/>
      <c r="C57" s="132" t="s">
        <v>49</v>
      </c>
      <c r="D57" s="133"/>
      <c r="E57" s="91"/>
      <c r="F57" s="92">
        <v>3915.6300000000006</v>
      </c>
      <c r="G57" s="92"/>
      <c r="H57" s="92"/>
      <c r="I57" s="92"/>
      <c r="J57" s="92"/>
      <c r="K57" s="92"/>
      <c r="L57" s="92"/>
      <c r="M57" s="92">
        <v>3915.6300000000006</v>
      </c>
      <c r="N57" s="92"/>
      <c r="O57" s="92">
        <v>1.48</v>
      </c>
      <c r="P57" s="92">
        <v>3914.1500000000005</v>
      </c>
      <c r="Q57" s="94"/>
      <c r="S57" s="89"/>
    </row>
    <row r="58" spans="1:20" ht="13.5">
      <c r="A58" s="40">
        <v>8.1</v>
      </c>
      <c r="B58" s="140" t="s">
        <v>74</v>
      </c>
      <c r="C58" s="126" t="s">
        <v>75</v>
      </c>
      <c r="D58" s="127"/>
      <c r="E58" s="32"/>
      <c r="F58" s="33">
        <v>68.22</v>
      </c>
      <c r="G58" s="33"/>
      <c r="H58" s="33"/>
      <c r="I58" s="33"/>
      <c r="J58" s="33"/>
      <c r="K58" s="33"/>
      <c r="L58" s="33"/>
      <c r="M58" s="33">
        <v>68.22</v>
      </c>
      <c r="N58" s="33"/>
      <c r="O58" s="33">
        <v>0.02</v>
      </c>
      <c r="P58" s="33">
        <v>68.2</v>
      </c>
      <c r="Q58" s="34"/>
      <c r="S58" s="93"/>
      <c r="T58" s="93"/>
    </row>
    <row r="59" spans="1:20" ht="13.5">
      <c r="A59" s="23">
        <v>8.2</v>
      </c>
      <c r="B59" s="141"/>
      <c r="C59" s="119" t="s">
        <v>76</v>
      </c>
      <c r="D59" s="120"/>
      <c r="E59" s="21"/>
      <c r="F59" s="24">
        <v>126.17</v>
      </c>
      <c r="G59" s="24">
        <v>0.45</v>
      </c>
      <c r="H59" s="24"/>
      <c r="I59" s="24">
        <v>4.98</v>
      </c>
      <c r="J59" s="24"/>
      <c r="K59" s="24"/>
      <c r="L59" s="24">
        <v>4.98</v>
      </c>
      <c r="M59" s="24">
        <v>120.74</v>
      </c>
      <c r="N59" s="24"/>
      <c r="O59" s="24"/>
      <c r="P59" s="24">
        <v>120.74</v>
      </c>
      <c r="Q59" s="25"/>
      <c r="S59" s="93"/>
      <c r="T59" s="88"/>
    </row>
    <row r="60" spans="1:20" ht="13.5">
      <c r="A60" s="23">
        <v>8.3</v>
      </c>
      <c r="B60" s="141"/>
      <c r="C60" s="119" t="s">
        <v>77</v>
      </c>
      <c r="D60" s="120"/>
      <c r="E60" s="21"/>
      <c r="F60" s="24">
        <v>3.35</v>
      </c>
      <c r="G60" s="24"/>
      <c r="H60" s="24"/>
      <c r="I60" s="24">
        <v>3.35</v>
      </c>
      <c r="J60" s="24"/>
      <c r="K60" s="24">
        <v>1.13</v>
      </c>
      <c r="L60" s="24">
        <v>2.22</v>
      </c>
      <c r="M60" s="24"/>
      <c r="N60" s="24"/>
      <c r="O60" s="24"/>
      <c r="P60" s="24"/>
      <c r="Q60" s="25"/>
      <c r="S60" s="93"/>
      <c r="T60" s="88"/>
    </row>
    <row r="61" spans="1:22" ht="13.5">
      <c r="A61" s="23">
        <v>8.4</v>
      </c>
      <c r="B61" s="141"/>
      <c r="C61" s="119" t="s">
        <v>107</v>
      </c>
      <c r="D61" s="120"/>
      <c r="E61" s="21"/>
      <c r="F61" s="24">
        <v>12.9499</v>
      </c>
      <c r="G61" s="24"/>
      <c r="H61" s="24"/>
      <c r="I61" s="24">
        <v>0.2799</v>
      </c>
      <c r="J61" s="24"/>
      <c r="K61" s="24"/>
      <c r="L61" s="24">
        <v>0.2799</v>
      </c>
      <c r="M61" s="24">
        <v>12.67</v>
      </c>
      <c r="N61" s="24"/>
      <c r="O61" s="24"/>
      <c r="P61" s="24">
        <v>12.67</v>
      </c>
      <c r="Q61" s="25"/>
      <c r="R61" s="88"/>
      <c r="S61" s="88"/>
      <c r="T61" s="88"/>
      <c r="V61" s="93"/>
    </row>
    <row r="62" spans="1:20" ht="13.5">
      <c r="A62" s="27">
        <v>8.5</v>
      </c>
      <c r="B62" s="141"/>
      <c r="C62" s="119" t="s">
        <v>121</v>
      </c>
      <c r="D62" s="120"/>
      <c r="E62" s="28"/>
      <c r="F62" s="24">
        <v>0.02</v>
      </c>
      <c r="G62" s="29"/>
      <c r="H62" s="29"/>
      <c r="I62" s="29"/>
      <c r="J62" s="29"/>
      <c r="K62" s="29"/>
      <c r="L62" s="29"/>
      <c r="M62" s="29">
        <v>0.02</v>
      </c>
      <c r="N62" s="29"/>
      <c r="O62" s="29"/>
      <c r="P62" s="29">
        <v>0.02</v>
      </c>
      <c r="Q62" s="30"/>
      <c r="R62" s="88"/>
      <c r="S62" s="93"/>
      <c r="T62" s="88"/>
    </row>
    <row r="63" spans="1:20" s="87" customFormat="1" ht="15" thickBot="1">
      <c r="A63" s="84">
        <v>8</v>
      </c>
      <c r="B63" s="142"/>
      <c r="C63" s="130" t="s">
        <v>49</v>
      </c>
      <c r="D63" s="131"/>
      <c r="E63" s="85"/>
      <c r="F63" s="86">
        <f>F58+F59+F60+F61+F62</f>
        <v>210.70989999999998</v>
      </c>
      <c r="G63" s="86">
        <v>0.45</v>
      </c>
      <c r="H63" s="86"/>
      <c r="I63" s="86">
        <v>8.6099</v>
      </c>
      <c r="J63" s="86"/>
      <c r="K63" s="86">
        <v>1.13</v>
      </c>
      <c r="L63" s="86">
        <v>7.479900000000001</v>
      </c>
      <c r="M63" s="86">
        <v>201.65</v>
      </c>
      <c r="N63" s="86"/>
      <c r="O63" s="86">
        <v>0.02</v>
      </c>
      <c r="P63" s="86">
        <v>201.63</v>
      </c>
      <c r="Q63" s="95"/>
      <c r="R63" s="89"/>
      <c r="T63" s="88"/>
    </row>
    <row r="64" spans="1:20" ht="13.5">
      <c r="A64" s="39">
        <v>9.1</v>
      </c>
      <c r="B64" s="140" t="s">
        <v>94</v>
      </c>
      <c r="C64" s="128" t="s">
        <v>95</v>
      </c>
      <c r="D64" s="129"/>
      <c r="E64" s="36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8"/>
      <c r="R64" s="88"/>
      <c r="T64" s="93"/>
    </row>
    <row r="65" spans="1:18" ht="13.5">
      <c r="A65" s="23">
        <v>9.2</v>
      </c>
      <c r="B65" s="141"/>
      <c r="C65" s="119" t="s">
        <v>96</v>
      </c>
      <c r="D65" s="120"/>
      <c r="E65" s="21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5"/>
      <c r="R65" s="88"/>
    </row>
    <row r="66" spans="1:19" ht="13.5">
      <c r="A66" s="23">
        <v>9.3</v>
      </c>
      <c r="B66" s="141"/>
      <c r="C66" s="119" t="s">
        <v>78</v>
      </c>
      <c r="D66" s="120"/>
      <c r="E66" s="21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5"/>
      <c r="S66" s="88"/>
    </row>
    <row r="67" spans="1:17" ht="13.5">
      <c r="A67" s="23">
        <v>9.4</v>
      </c>
      <c r="B67" s="141"/>
      <c r="C67" s="122"/>
      <c r="D67" s="123"/>
      <c r="E67" s="21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5"/>
    </row>
    <row r="68" spans="1:19" ht="13.5">
      <c r="A68" s="27">
        <v>9.5</v>
      </c>
      <c r="B68" s="141"/>
      <c r="C68" s="119" t="s">
        <v>113</v>
      </c>
      <c r="D68" s="120"/>
      <c r="E68" s="28"/>
      <c r="F68" s="24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30"/>
      <c r="S68" s="88"/>
    </row>
    <row r="69" spans="1:17" ht="14.25" thickBot="1">
      <c r="A69" s="27">
        <v>9</v>
      </c>
      <c r="B69" s="142"/>
      <c r="C69" s="124" t="s">
        <v>49</v>
      </c>
      <c r="D69" s="125"/>
      <c r="E69" s="28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30"/>
    </row>
    <row r="70" spans="1:17" s="87" customFormat="1" ht="15" thickBot="1">
      <c r="A70" s="116" t="s">
        <v>59</v>
      </c>
      <c r="B70" s="117"/>
      <c r="C70" s="117"/>
      <c r="D70" s="118"/>
      <c r="E70" s="98"/>
      <c r="F70" s="99">
        <f>G70+H70+I70+M70+Q70</f>
        <v>20159.69001</v>
      </c>
      <c r="G70" s="99">
        <f>G23+G31+G36+G41+G49+G50+G57+G63+G69</f>
        <v>1833.8196870000002</v>
      </c>
      <c r="H70" s="99">
        <f>H23+H31+H36+H41+H49+H50+H57+H63+H69</f>
        <v>210.496</v>
      </c>
      <c r="I70" s="99">
        <f>I23+I31+I36+I41+I49+I50+I57+I63+I69</f>
        <v>6262.858533</v>
      </c>
      <c r="J70" s="99">
        <f>J23+J31+J36+J41+J50+J57+J63+J69</f>
        <v>2.75</v>
      </c>
      <c r="K70" s="99">
        <f>K23+K31+K36+K41+K49+K50+K57+K63+K69</f>
        <v>2349.0021600000005</v>
      </c>
      <c r="L70" s="99">
        <f>L23+L31+L36+L41+L49+L50+L57+L63+L69</f>
        <v>3911.056073</v>
      </c>
      <c r="M70" s="99">
        <f>M23+M31+M36+M41+M49+M50+M57+M63+M69</f>
        <v>11852.51579</v>
      </c>
      <c r="N70" s="99">
        <f>N23+N31+N36+N41+N49+N50+N57+N63+N69</f>
        <v>4523.765</v>
      </c>
      <c r="O70" s="99">
        <f>O23+O31+O36+O41+O49+O57+O63+O69</f>
        <v>1529.44</v>
      </c>
      <c r="P70" s="99">
        <f>P23+P31+P36+P41+P49+P50+P57+P63+P69</f>
        <v>5799.31079</v>
      </c>
      <c r="Q70" s="100"/>
    </row>
    <row r="71" spans="1:10" ht="13.5">
      <c r="A71" s="9"/>
      <c r="B71" s="103"/>
      <c r="C71" s="104"/>
      <c r="D71" s="104"/>
      <c r="E71" s="104"/>
      <c r="F71" s="104"/>
      <c r="G71" s="104"/>
      <c r="H71" s="104"/>
      <c r="I71" s="104"/>
      <c r="J71" s="104"/>
    </row>
    <row r="72" spans="1:17" ht="13.5">
      <c r="A72" s="1"/>
      <c r="B72" s="105"/>
      <c r="C72" s="105"/>
      <c r="D72" s="105"/>
      <c r="E72" s="102"/>
      <c r="F72" s="102"/>
      <c r="G72" s="102"/>
      <c r="H72" s="102"/>
      <c r="I72" s="102"/>
      <c r="J72" s="102"/>
      <c r="K72" s="14"/>
      <c r="L72" s="14"/>
      <c r="M72" s="14"/>
      <c r="N72" s="14"/>
      <c r="O72" s="14"/>
      <c r="P72" s="14"/>
      <c r="Q72" s="1"/>
    </row>
    <row r="73" spans="1:17" ht="13.5">
      <c r="A73" s="1"/>
      <c r="B73" s="112"/>
      <c r="C73" s="112"/>
      <c r="D73" s="112"/>
      <c r="F73" s="121"/>
      <c r="G73" s="121"/>
      <c r="H73" s="102"/>
      <c r="I73" s="102"/>
      <c r="J73" s="102"/>
      <c r="K73" s="14"/>
      <c r="L73" s="14"/>
      <c r="M73" s="121"/>
      <c r="N73" s="121"/>
      <c r="O73" s="14"/>
      <c r="P73" s="14"/>
      <c r="Q73" s="1"/>
    </row>
    <row r="74" spans="1:17" ht="13.5">
      <c r="A74" s="41"/>
      <c r="B74" s="105"/>
      <c r="C74" s="105"/>
      <c r="D74" s="105"/>
      <c r="E74" s="12"/>
      <c r="F74" s="121"/>
      <c r="G74" s="121"/>
      <c r="H74" s="112"/>
      <c r="I74" s="102"/>
      <c r="J74" s="14"/>
      <c r="K74" s="14"/>
      <c r="L74" s="14"/>
      <c r="M74" s="42"/>
      <c r="N74" s="14"/>
      <c r="O74" s="14"/>
      <c r="P74" s="14"/>
      <c r="Q74" s="1"/>
    </row>
    <row r="75" spans="1:17" ht="13.5">
      <c r="A75" s="6"/>
      <c r="B75" s="7"/>
      <c r="C75" s="112"/>
      <c r="D75" s="112"/>
      <c r="E75" s="1"/>
      <c r="F75" s="43"/>
      <c r="G75" s="43"/>
      <c r="H75" s="43"/>
      <c r="I75" s="43"/>
      <c r="J75" s="14"/>
      <c r="K75" s="14"/>
      <c r="L75" s="14"/>
      <c r="M75" s="1"/>
      <c r="N75" s="14"/>
      <c r="O75" s="14"/>
      <c r="P75" s="14"/>
      <c r="Q75" s="1"/>
    </row>
    <row r="76" spans="1:17" ht="13.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3.5">
      <c r="A77" s="1"/>
      <c r="B77" s="2"/>
      <c r="C77" s="112"/>
      <c r="D77" s="112"/>
      <c r="E77" s="1"/>
      <c r="F77" s="1"/>
      <c r="G77" s="112"/>
      <c r="H77" s="102"/>
      <c r="I77" s="1"/>
      <c r="J77" s="1"/>
      <c r="K77" s="1"/>
      <c r="L77" s="1"/>
      <c r="M77" s="1"/>
      <c r="N77" s="1"/>
      <c r="O77" s="1"/>
      <c r="P77" s="1"/>
      <c r="Q77" s="1"/>
    </row>
  </sheetData>
  <sheetProtection/>
  <mergeCells count="98">
    <mergeCell ref="M1:P1"/>
    <mergeCell ref="C3:L3"/>
    <mergeCell ref="C22:D22"/>
    <mergeCell ref="C23:D23"/>
    <mergeCell ref="C24:D24"/>
    <mergeCell ref="A4:P4"/>
    <mergeCell ref="A11:A13"/>
    <mergeCell ref="B11:B13"/>
    <mergeCell ref="E11:E13"/>
    <mergeCell ref="C25:D25"/>
    <mergeCell ref="M73:N73"/>
    <mergeCell ref="E7:G7"/>
    <mergeCell ref="H12:H13"/>
    <mergeCell ref="G11:Q11"/>
    <mergeCell ref="G12:G13"/>
    <mergeCell ref="I12:L12"/>
    <mergeCell ref="M12:P12"/>
    <mergeCell ref="Q12:Q13"/>
    <mergeCell ref="C11:D13"/>
    <mergeCell ref="B42:B49"/>
    <mergeCell ref="E9:G9"/>
    <mergeCell ref="C6:D6"/>
    <mergeCell ref="C8:D8"/>
    <mergeCell ref="C20:D20"/>
    <mergeCell ref="C21:D21"/>
    <mergeCell ref="C16:D16"/>
    <mergeCell ref="C17:D17"/>
    <mergeCell ref="C18:D18"/>
    <mergeCell ref="C19:D19"/>
    <mergeCell ref="B51:B57"/>
    <mergeCell ref="B58:B63"/>
    <mergeCell ref="B64:B69"/>
    <mergeCell ref="F11:F13"/>
    <mergeCell ref="C14:D14"/>
    <mergeCell ref="B24:B31"/>
    <mergeCell ref="B32:B36"/>
    <mergeCell ref="B37:B41"/>
    <mergeCell ref="B15:B23"/>
    <mergeCell ref="C15:D15"/>
    <mergeCell ref="C30:D30"/>
    <mergeCell ref="C31:D31"/>
    <mergeCell ref="C32:D32"/>
    <mergeCell ref="C33:D33"/>
    <mergeCell ref="C26:D26"/>
    <mergeCell ref="C27:D27"/>
    <mergeCell ref="C28:D28"/>
    <mergeCell ref="C29:D29"/>
    <mergeCell ref="C38:D38"/>
    <mergeCell ref="C39:D39"/>
    <mergeCell ref="C40:D40"/>
    <mergeCell ref="C41:D41"/>
    <mergeCell ref="C34:D34"/>
    <mergeCell ref="C35:D35"/>
    <mergeCell ref="C36:D36"/>
    <mergeCell ref="C37:D37"/>
    <mergeCell ref="C46:D46"/>
    <mergeCell ref="C47:D47"/>
    <mergeCell ref="C48:D48"/>
    <mergeCell ref="C49:D49"/>
    <mergeCell ref="C42:D42"/>
    <mergeCell ref="C43:D43"/>
    <mergeCell ref="C44:D44"/>
    <mergeCell ref="C45:D45"/>
    <mergeCell ref="C54:D54"/>
    <mergeCell ref="C55:D55"/>
    <mergeCell ref="C56:D56"/>
    <mergeCell ref="C57:D57"/>
    <mergeCell ref="C50:D50"/>
    <mergeCell ref="C51:D51"/>
    <mergeCell ref="C52:D52"/>
    <mergeCell ref="C53:D53"/>
    <mergeCell ref="C58:D58"/>
    <mergeCell ref="C59:D59"/>
    <mergeCell ref="C64:D64"/>
    <mergeCell ref="C60:D60"/>
    <mergeCell ref="C61:D61"/>
    <mergeCell ref="C62:D62"/>
    <mergeCell ref="C63:D63"/>
    <mergeCell ref="B74:D74"/>
    <mergeCell ref="F74:I74"/>
    <mergeCell ref="G77:H77"/>
    <mergeCell ref="C75:D75"/>
    <mergeCell ref="C77:D77"/>
    <mergeCell ref="C66:D66"/>
    <mergeCell ref="C67:D67"/>
    <mergeCell ref="C68:D68"/>
    <mergeCell ref="C69:D69"/>
    <mergeCell ref="F73:J73"/>
    <mergeCell ref="C2:L2"/>
    <mergeCell ref="B71:J71"/>
    <mergeCell ref="B72:J72"/>
    <mergeCell ref="E6:I6"/>
    <mergeCell ref="E8:I8"/>
    <mergeCell ref="B73:D73"/>
    <mergeCell ref="F10:Q10"/>
    <mergeCell ref="A10:E10"/>
    <mergeCell ref="A70:D70"/>
    <mergeCell ref="C65:D65"/>
  </mergeCells>
  <printOptions/>
  <pageMargins left="0.75" right="0.75" top="1" bottom="1" header="0.5" footer="0.5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PageLayoutView="0" workbookViewId="0" topLeftCell="A1">
      <selection activeCell="I5" sqref="I5"/>
    </sheetView>
  </sheetViews>
  <sheetFormatPr defaultColWidth="9.140625" defaultRowHeight="18" customHeight="1"/>
  <cols>
    <col min="1" max="1" width="6.28125" style="5" customWidth="1"/>
    <col min="2" max="3" width="9.140625" style="5" customWidth="1"/>
    <col min="4" max="4" width="14.28125" style="5" customWidth="1"/>
    <col min="5" max="5" width="5.421875" style="5" customWidth="1"/>
    <col min="6" max="16384" width="9.140625" style="5" customWidth="1"/>
  </cols>
  <sheetData>
    <row r="1" spans="5:12" ht="50.25" customHeight="1">
      <c r="E1" s="44"/>
      <c r="I1" s="212" t="s">
        <v>127</v>
      </c>
      <c r="J1" s="212"/>
      <c r="K1" s="212"/>
      <c r="L1" s="212"/>
    </row>
    <row r="2" spans="2:11" ht="18" customHeight="1">
      <c r="B2" s="174" t="s">
        <v>14</v>
      </c>
      <c r="C2" s="174"/>
      <c r="D2" s="174"/>
      <c r="E2" s="174"/>
      <c r="F2" s="174"/>
      <c r="G2" s="174"/>
      <c r="H2" s="174"/>
      <c r="I2" s="174"/>
      <c r="J2" s="41" t="s">
        <v>30</v>
      </c>
      <c r="K2" s="4" t="s">
        <v>122</v>
      </c>
    </row>
    <row r="3" spans="1:12" ht="18" customHeight="1">
      <c r="A3" s="6"/>
      <c r="B3" s="175" t="s">
        <v>31</v>
      </c>
      <c r="C3" s="175"/>
      <c r="D3" s="175"/>
      <c r="E3" s="175"/>
      <c r="F3" s="175"/>
      <c r="G3" s="175"/>
      <c r="H3" s="175"/>
      <c r="I3" s="175"/>
      <c r="J3" s="175"/>
      <c r="K3" s="175"/>
      <c r="L3" s="45"/>
    </row>
    <row r="4" spans="1:12" ht="18" customHeight="1">
      <c r="A4" s="45"/>
      <c r="B4" s="112" t="s">
        <v>22</v>
      </c>
      <c r="C4" s="112"/>
      <c r="D4" s="112"/>
      <c r="E4" s="112"/>
      <c r="F4" s="112"/>
      <c r="G4" s="112"/>
      <c r="H4" s="112"/>
      <c r="I4" s="112"/>
      <c r="J4" s="112"/>
      <c r="K4" s="112"/>
      <c r="L4" s="6"/>
    </row>
    <row r="5" spans="1:12" ht="18" customHeight="1">
      <c r="A5" s="6"/>
      <c r="B5" s="6"/>
      <c r="C5" s="6"/>
      <c r="D5" s="46" t="s">
        <v>9</v>
      </c>
      <c r="E5" s="166" t="s">
        <v>123</v>
      </c>
      <c r="F5" s="166"/>
      <c r="G5" s="166"/>
      <c r="H5" s="9"/>
      <c r="I5" s="47">
        <v>10</v>
      </c>
      <c r="J5" s="9"/>
      <c r="K5" s="8"/>
      <c r="L5" s="8"/>
    </row>
    <row r="6" spans="1:12" ht="18" customHeight="1">
      <c r="A6" s="6"/>
      <c r="B6" s="6"/>
      <c r="C6" s="6"/>
      <c r="D6" s="48"/>
      <c r="E6" s="167" t="s">
        <v>15</v>
      </c>
      <c r="F6" s="167"/>
      <c r="G6" s="167"/>
      <c r="H6" s="50"/>
      <c r="I6" s="51" t="s">
        <v>4</v>
      </c>
      <c r="J6" s="50"/>
      <c r="K6" s="8"/>
      <c r="L6" s="8"/>
    </row>
    <row r="7" spans="1:12" ht="18" customHeight="1">
      <c r="A7" s="6"/>
      <c r="B7" s="6"/>
      <c r="C7" s="6"/>
      <c r="D7" s="46" t="s">
        <v>23</v>
      </c>
      <c r="E7" s="166" t="s">
        <v>124</v>
      </c>
      <c r="F7" s="166"/>
      <c r="G7" s="166"/>
      <c r="H7" s="50"/>
      <c r="I7" s="52">
        <v>827</v>
      </c>
      <c r="J7" s="50"/>
      <c r="K7" s="8"/>
      <c r="L7" s="8"/>
    </row>
    <row r="8" spans="1:12" ht="18" customHeight="1">
      <c r="A8" s="6"/>
      <c r="B8" s="6"/>
      <c r="C8" s="6"/>
      <c r="D8" s="8"/>
      <c r="E8" s="167" t="s">
        <v>15</v>
      </c>
      <c r="F8" s="167"/>
      <c r="G8" s="167"/>
      <c r="H8" s="53"/>
      <c r="I8" s="51" t="s">
        <v>4</v>
      </c>
      <c r="J8" s="53"/>
      <c r="K8" s="8"/>
      <c r="L8" s="6"/>
    </row>
    <row r="9" spans="1:12" ht="18" customHeight="1" thickBot="1">
      <c r="A9" s="6"/>
      <c r="B9" s="6"/>
      <c r="C9" s="6"/>
      <c r="D9" s="8"/>
      <c r="E9" s="49"/>
      <c r="F9" s="49"/>
      <c r="G9" s="49"/>
      <c r="H9" s="53"/>
      <c r="I9" s="51"/>
      <c r="J9" s="53"/>
      <c r="K9" s="8"/>
      <c r="L9" s="6"/>
    </row>
    <row r="10" spans="1:11" ht="18" customHeight="1">
      <c r="A10" s="183" t="s">
        <v>33</v>
      </c>
      <c r="B10" s="185" t="s">
        <v>82</v>
      </c>
      <c r="C10" s="187" t="s">
        <v>24</v>
      </c>
      <c r="D10" s="188"/>
      <c r="E10" s="185" t="s">
        <v>5</v>
      </c>
      <c r="F10" s="168" t="s">
        <v>10</v>
      </c>
      <c r="G10" s="171" t="s">
        <v>97</v>
      </c>
      <c r="H10" s="172"/>
      <c r="I10" s="172"/>
      <c r="J10" s="172"/>
      <c r="K10" s="173"/>
    </row>
    <row r="11" spans="1:11" ht="18" customHeight="1">
      <c r="A11" s="184"/>
      <c r="B11" s="186"/>
      <c r="C11" s="189"/>
      <c r="D11" s="190"/>
      <c r="E11" s="186"/>
      <c r="F11" s="169"/>
      <c r="G11" s="164" t="s">
        <v>101</v>
      </c>
      <c r="H11" s="164" t="s">
        <v>79</v>
      </c>
      <c r="I11" s="164" t="s">
        <v>102</v>
      </c>
      <c r="J11" s="164" t="s">
        <v>7</v>
      </c>
      <c r="K11" s="181" t="s">
        <v>28</v>
      </c>
    </row>
    <row r="12" spans="1:11" ht="27.75" customHeight="1">
      <c r="A12" s="184"/>
      <c r="B12" s="165"/>
      <c r="C12" s="191"/>
      <c r="D12" s="192"/>
      <c r="E12" s="165"/>
      <c r="F12" s="170"/>
      <c r="G12" s="165"/>
      <c r="H12" s="165"/>
      <c r="I12" s="165"/>
      <c r="J12" s="165"/>
      <c r="K12" s="182"/>
    </row>
    <row r="13" spans="1:11" ht="18" customHeight="1" thickBot="1">
      <c r="A13" s="55"/>
      <c r="B13" s="56" t="s">
        <v>42</v>
      </c>
      <c r="C13" s="196" t="s">
        <v>43</v>
      </c>
      <c r="D13" s="197"/>
      <c r="E13" s="57" t="s">
        <v>44</v>
      </c>
      <c r="F13" s="56">
        <v>1</v>
      </c>
      <c r="G13" s="56">
        <v>2</v>
      </c>
      <c r="H13" s="56">
        <v>3</v>
      </c>
      <c r="I13" s="56">
        <v>4</v>
      </c>
      <c r="J13" s="56">
        <v>5</v>
      </c>
      <c r="K13" s="58">
        <v>6</v>
      </c>
    </row>
    <row r="14" spans="1:11" ht="18" customHeight="1" thickBot="1">
      <c r="A14" s="59">
        <v>1.1</v>
      </c>
      <c r="B14" s="176" t="s">
        <v>16</v>
      </c>
      <c r="C14" s="179" t="s">
        <v>62</v>
      </c>
      <c r="D14" s="180"/>
      <c r="E14" s="60"/>
      <c r="F14" s="61">
        <v>39.2</v>
      </c>
      <c r="G14" s="61">
        <v>39.2</v>
      </c>
      <c r="H14" s="61"/>
      <c r="I14" s="61"/>
      <c r="J14" s="61"/>
      <c r="K14" s="62"/>
    </row>
    <row r="15" spans="1:11" ht="18" customHeight="1" thickBot="1">
      <c r="A15" s="63">
        <v>1.2</v>
      </c>
      <c r="B15" s="177"/>
      <c r="C15" s="193" t="s">
        <v>11</v>
      </c>
      <c r="D15" s="194"/>
      <c r="E15" s="60"/>
      <c r="F15" s="64">
        <v>157.21</v>
      </c>
      <c r="G15" s="64">
        <v>150.5</v>
      </c>
      <c r="H15" s="64"/>
      <c r="I15" s="64">
        <v>6.71</v>
      </c>
      <c r="J15" s="64"/>
      <c r="K15" s="65"/>
    </row>
    <row r="16" spans="1:11" ht="18" customHeight="1" thickBot="1">
      <c r="A16" s="66" t="s">
        <v>36</v>
      </c>
      <c r="B16" s="177"/>
      <c r="C16" s="193" t="s">
        <v>17</v>
      </c>
      <c r="D16" s="194"/>
      <c r="E16" s="60"/>
      <c r="F16" s="64">
        <v>157.21</v>
      </c>
      <c r="G16" s="67">
        <v>150.5</v>
      </c>
      <c r="H16" s="67"/>
      <c r="I16" s="67">
        <v>6.71</v>
      </c>
      <c r="J16" s="67"/>
      <c r="K16" s="68"/>
    </row>
    <row r="17" spans="1:11" ht="18" customHeight="1" thickBot="1">
      <c r="A17" s="66" t="s">
        <v>37</v>
      </c>
      <c r="B17" s="177"/>
      <c r="C17" s="201" t="s">
        <v>6</v>
      </c>
      <c r="D17" s="202"/>
      <c r="E17" s="60"/>
      <c r="F17" s="64"/>
      <c r="G17" s="67"/>
      <c r="H17" s="67"/>
      <c r="I17" s="67"/>
      <c r="J17" s="67"/>
      <c r="K17" s="68"/>
    </row>
    <row r="18" spans="1:11" ht="18" customHeight="1" thickBot="1">
      <c r="A18" s="66" t="s">
        <v>38</v>
      </c>
      <c r="B18" s="177"/>
      <c r="C18" s="193" t="s">
        <v>0</v>
      </c>
      <c r="D18" s="194"/>
      <c r="E18" s="60"/>
      <c r="F18" s="64"/>
      <c r="G18" s="67"/>
      <c r="H18" s="67"/>
      <c r="I18" s="67"/>
      <c r="J18" s="67"/>
      <c r="K18" s="68"/>
    </row>
    <row r="19" spans="1:11" ht="18" customHeight="1" thickBot="1">
      <c r="A19" s="54">
        <v>1.3</v>
      </c>
      <c r="B19" s="177"/>
      <c r="C19" s="195" t="s">
        <v>103</v>
      </c>
      <c r="D19" s="195"/>
      <c r="E19" s="60"/>
      <c r="F19" s="64">
        <v>97.55</v>
      </c>
      <c r="G19" s="67">
        <v>97.55</v>
      </c>
      <c r="H19" s="67"/>
      <c r="I19" s="67"/>
      <c r="J19" s="67"/>
      <c r="K19" s="68"/>
    </row>
    <row r="20" spans="1:11" ht="18" customHeight="1" thickBot="1">
      <c r="A20" s="66">
        <v>1.4</v>
      </c>
      <c r="B20" s="177"/>
      <c r="C20" s="195" t="s">
        <v>64</v>
      </c>
      <c r="D20" s="195"/>
      <c r="E20" s="60"/>
      <c r="F20" s="64"/>
      <c r="G20" s="67"/>
      <c r="H20" s="67"/>
      <c r="I20" s="67"/>
      <c r="J20" s="67"/>
      <c r="K20" s="68"/>
    </row>
    <row r="21" spans="1:11" ht="18" customHeight="1" thickBot="1">
      <c r="A21" s="66">
        <v>1.5</v>
      </c>
      <c r="B21" s="177"/>
      <c r="C21" s="195" t="s">
        <v>104</v>
      </c>
      <c r="D21" s="195"/>
      <c r="E21" s="60"/>
      <c r="F21" s="64"/>
      <c r="G21" s="67"/>
      <c r="H21" s="67"/>
      <c r="I21" s="67"/>
      <c r="J21" s="67"/>
      <c r="K21" s="68"/>
    </row>
    <row r="22" spans="1:11" ht="18" customHeight="1" thickBot="1">
      <c r="A22" s="69">
        <v>1</v>
      </c>
      <c r="B22" s="178"/>
      <c r="C22" s="209" t="s">
        <v>1</v>
      </c>
      <c r="D22" s="210"/>
      <c r="E22" s="60"/>
      <c r="F22" s="70">
        <v>293.96</v>
      </c>
      <c r="G22" s="71">
        <v>287.25</v>
      </c>
      <c r="H22" s="71"/>
      <c r="I22" s="71">
        <v>6.71</v>
      </c>
      <c r="J22" s="71"/>
      <c r="K22" s="72"/>
    </row>
    <row r="23" spans="1:11" ht="18" customHeight="1" thickBot="1">
      <c r="A23" s="73">
        <v>2.1</v>
      </c>
      <c r="B23" s="185" t="s">
        <v>65</v>
      </c>
      <c r="C23" s="211" t="s">
        <v>18</v>
      </c>
      <c r="D23" s="211"/>
      <c r="E23" s="60"/>
      <c r="F23" s="61">
        <v>45</v>
      </c>
      <c r="G23" s="61">
        <v>45</v>
      </c>
      <c r="H23" s="61"/>
      <c r="I23" s="61"/>
      <c r="J23" s="61"/>
      <c r="K23" s="62"/>
    </row>
    <row r="24" spans="1:11" ht="18" customHeight="1" thickBot="1">
      <c r="A24" s="74" t="s">
        <v>34</v>
      </c>
      <c r="B24" s="186"/>
      <c r="C24" s="193" t="s">
        <v>19</v>
      </c>
      <c r="D24" s="194"/>
      <c r="E24" s="60"/>
      <c r="F24" s="64">
        <v>45</v>
      </c>
      <c r="G24" s="64">
        <v>45</v>
      </c>
      <c r="H24" s="64"/>
      <c r="I24" s="64"/>
      <c r="J24" s="64"/>
      <c r="K24" s="65"/>
    </row>
    <row r="25" spans="1:11" ht="18" customHeight="1" thickBot="1">
      <c r="A25" s="74" t="s">
        <v>35</v>
      </c>
      <c r="B25" s="186"/>
      <c r="C25" s="193" t="s">
        <v>13</v>
      </c>
      <c r="D25" s="194"/>
      <c r="E25" s="60"/>
      <c r="F25" s="64"/>
      <c r="G25" s="64"/>
      <c r="H25" s="64"/>
      <c r="I25" s="64"/>
      <c r="J25" s="64"/>
      <c r="K25" s="65"/>
    </row>
    <row r="26" spans="1:11" ht="18" customHeight="1" thickBot="1">
      <c r="A26" s="66">
        <v>2.2</v>
      </c>
      <c r="B26" s="186"/>
      <c r="C26" s="195" t="s">
        <v>29</v>
      </c>
      <c r="D26" s="195"/>
      <c r="E26" s="60"/>
      <c r="F26" s="64"/>
      <c r="G26" s="67"/>
      <c r="H26" s="67"/>
      <c r="I26" s="67"/>
      <c r="J26" s="67"/>
      <c r="K26" s="68"/>
    </row>
    <row r="27" spans="1:11" ht="18" customHeight="1" thickBot="1">
      <c r="A27" s="66">
        <v>2.3</v>
      </c>
      <c r="B27" s="186"/>
      <c r="C27" s="195" t="s">
        <v>67</v>
      </c>
      <c r="D27" s="195"/>
      <c r="E27" s="60"/>
      <c r="F27" s="64"/>
      <c r="G27" s="67"/>
      <c r="H27" s="67"/>
      <c r="I27" s="67"/>
      <c r="J27" s="67"/>
      <c r="K27" s="68"/>
    </row>
    <row r="28" spans="1:11" ht="18" customHeight="1" thickBot="1">
      <c r="A28" s="69">
        <v>2</v>
      </c>
      <c r="B28" s="200"/>
      <c r="C28" s="209" t="s">
        <v>2</v>
      </c>
      <c r="D28" s="210"/>
      <c r="E28" s="60"/>
      <c r="F28" s="70">
        <v>45</v>
      </c>
      <c r="G28" s="71">
        <v>45</v>
      </c>
      <c r="H28" s="71"/>
      <c r="I28" s="71"/>
      <c r="J28" s="71"/>
      <c r="K28" s="72"/>
    </row>
    <row r="29" spans="1:11" ht="18" customHeight="1" thickBot="1">
      <c r="A29" s="75">
        <v>3</v>
      </c>
      <c r="B29" s="203" t="s">
        <v>32</v>
      </c>
      <c r="C29" s="204"/>
      <c r="D29" s="205"/>
      <c r="E29" s="60"/>
      <c r="F29" s="76"/>
      <c r="G29" s="76"/>
      <c r="H29" s="76"/>
      <c r="I29" s="76"/>
      <c r="J29" s="76"/>
      <c r="K29" s="77"/>
    </row>
    <row r="30" spans="1:11" ht="18" customHeight="1" thickBot="1">
      <c r="A30" s="78">
        <v>4</v>
      </c>
      <c r="B30" s="198" t="s">
        <v>25</v>
      </c>
      <c r="C30" s="198"/>
      <c r="D30" s="198"/>
      <c r="E30" s="60"/>
      <c r="F30" s="79"/>
      <c r="G30" s="79"/>
      <c r="H30" s="79"/>
      <c r="I30" s="79"/>
      <c r="J30" s="79"/>
      <c r="K30" s="80"/>
    </row>
    <row r="31" spans="1:11" ht="18" customHeight="1" thickBot="1">
      <c r="A31" s="75">
        <v>5</v>
      </c>
      <c r="B31" s="199" t="s">
        <v>106</v>
      </c>
      <c r="C31" s="199"/>
      <c r="D31" s="199"/>
      <c r="E31" s="60"/>
      <c r="F31" s="76"/>
      <c r="G31" s="76"/>
      <c r="H31" s="76"/>
      <c r="I31" s="76"/>
      <c r="J31" s="76"/>
      <c r="K31" s="77"/>
    </row>
    <row r="32" spans="1:11" ht="18" customHeight="1" thickBot="1">
      <c r="A32" s="78">
        <v>6</v>
      </c>
      <c r="B32" s="198" t="s">
        <v>20</v>
      </c>
      <c r="C32" s="198"/>
      <c r="D32" s="198"/>
      <c r="E32" s="60"/>
      <c r="F32" s="79"/>
      <c r="G32" s="79"/>
      <c r="H32" s="79"/>
      <c r="I32" s="79"/>
      <c r="J32" s="79"/>
      <c r="K32" s="80"/>
    </row>
    <row r="33" spans="1:11" ht="18" customHeight="1" thickBot="1">
      <c r="A33" s="59">
        <v>7.1</v>
      </c>
      <c r="B33" s="185" t="s">
        <v>57</v>
      </c>
      <c r="C33" s="179" t="s">
        <v>58</v>
      </c>
      <c r="D33" s="180"/>
      <c r="E33" s="60"/>
      <c r="F33" s="61"/>
      <c r="G33" s="61"/>
      <c r="H33" s="61"/>
      <c r="I33" s="61"/>
      <c r="J33" s="61"/>
      <c r="K33" s="62"/>
    </row>
    <row r="34" spans="1:11" ht="18" customHeight="1" thickBot="1">
      <c r="A34" s="66">
        <v>7.2</v>
      </c>
      <c r="B34" s="186"/>
      <c r="C34" s="193" t="s">
        <v>98</v>
      </c>
      <c r="D34" s="194"/>
      <c r="E34" s="60"/>
      <c r="F34" s="64"/>
      <c r="G34" s="67"/>
      <c r="H34" s="67"/>
      <c r="I34" s="67"/>
      <c r="J34" s="67"/>
      <c r="K34" s="68"/>
    </row>
    <row r="35" spans="1:11" ht="18" customHeight="1" thickBot="1">
      <c r="A35" s="66">
        <v>7.3</v>
      </c>
      <c r="B35" s="186"/>
      <c r="C35" s="193" t="s">
        <v>62</v>
      </c>
      <c r="D35" s="194"/>
      <c r="E35" s="60"/>
      <c r="F35" s="64"/>
      <c r="G35" s="67"/>
      <c r="H35" s="67"/>
      <c r="I35" s="67"/>
      <c r="J35" s="67"/>
      <c r="K35" s="68"/>
    </row>
    <row r="36" spans="1:11" ht="18" customHeight="1" thickBot="1">
      <c r="A36" s="66">
        <v>7.4</v>
      </c>
      <c r="B36" s="186"/>
      <c r="C36" s="193" t="s">
        <v>103</v>
      </c>
      <c r="D36" s="194"/>
      <c r="E36" s="60"/>
      <c r="F36" s="64"/>
      <c r="G36" s="67"/>
      <c r="H36" s="67"/>
      <c r="I36" s="67"/>
      <c r="J36" s="67"/>
      <c r="K36" s="68"/>
    </row>
    <row r="37" spans="1:11" ht="18" customHeight="1" thickBot="1">
      <c r="A37" s="66">
        <v>7.5</v>
      </c>
      <c r="B37" s="186"/>
      <c r="C37" s="193" t="s">
        <v>64</v>
      </c>
      <c r="D37" s="194"/>
      <c r="E37" s="60"/>
      <c r="F37" s="64"/>
      <c r="G37" s="67"/>
      <c r="H37" s="67"/>
      <c r="I37" s="67"/>
      <c r="J37" s="67"/>
      <c r="K37" s="68"/>
    </row>
    <row r="38" spans="1:11" ht="18" customHeight="1" thickBot="1">
      <c r="A38" s="66">
        <v>7.6</v>
      </c>
      <c r="B38" s="186"/>
      <c r="C38" s="193" t="s">
        <v>67</v>
      </c>
      <c r="D38" s="194"/>
      <c r="E38" s="60"/>
      <c r="F38" s="64"/>
      <c r="G38" s="67"/>
      <c r="H38" s="67"/>
      <c r="I38" s="67"/>
      <c r="J38" s="67"/>
      <c r="K38" s="68"/>
    </row>
    <row r="39" spans="1:11" ht="27" customHeight="1" thickBot="1">
      <c r="A39" s="69">
        <v>7</v>
      </c>
      <c r="B39" s="200"/>
      <c r="C39" s="209" t="s">
        <v>3</v>
      </c>
      <c r="D39" s="210"/>
      <c r="E39" s="60"/>
      <c r="F39" s="70"/>
      <c r="G39" s="71"/>
      <c r="H39" s="71"/>
      <c r="I39" s="71"/>
      <c r="J39" s="71"/>
      <c r="K39" s="72"/>
    </row>
    <row r="40" spans="1:11" ht="18" customHeight="1" thickBot="1">
      <c r="A40" s="78">
        <v>8</v>
      </c>
      <c r="B40" s="198" t="s">
        <v>74</v>
      </c>
      <c r="C40" s="198"/>
      <c r="D40" s="198"/>
      <c r="E40" s="60"/>
      <c r="F40" s="79"/>
      <c r="G40" s="79"/>
      <c r="H40" s="79"/>
      <c r="I40" s="79"/>
      <c r="J40" s="79"/>
      <c r="K40" s="80"/>
    </row>
    <row r="41" spans="1:11" ht="18" customHeight="1" thickBot="1">
      <c r="A41" s="78">
        <v>9</v>
      </c>
      <c r="B41" s="198" t="s">
        <v>94</v>
      </c>
      <c r="C41" s="198"/>
      <c r="D41" s="198"/>
      <c r="E41" s="60"/>
      <c r="F41" s="79"/>
      <c r="G41" s="79"/>
      <c r="H41" s="79"/>
      <c r="I41" s="79"/>
      <c r="J41" s="79"/>
      <c r="K41" s="80"/>
    </row>
    <row r="42" spans="1:12" ht="35.25" customHeight="1" thickBot="1">
      <c r="A42" s="206" t="s">
        <v>8</v>
      </c>
      <c r="B42" s="207"/>
      <c r="C42" s="207"/>
      <c r="D42" s="208"/>
      <c r="E42" s="60"/>
      <c r="F42" s="79">
        <v>338.96</v>
      </c>
      <c r="G42" s="79">
        <v>332.25</v>
      </c>
      <c r="H42" s="79"/>
      <c r="I42" s="79">
        <v>6.71</v>
      </c>
      <c r="J42" s="79"/>
      <c r="K42" s="79"/>
      <c r="L42" s="81"/>
    </row>
    <row r="43" spans="1:12" ht="18" customHeight="1">
      <c r="A43" s="51"/>
      <c r="B43" s="51"/>
      <c r="C43" s="51"/>
      <c r="F43" s="81"/>
      <c r="G43" s="81"/>
      <c r="H43" s="81"/>
      <c r="I43" s="81"/>
      <c r="J43" s="81"/>
      <c r="K43" s="81"/>
      <c r="L43" s="81"/>
    </row>
    <row r="44" spans="6:12" ht="18" customHeight="1">
      <c r="F44" s="81"/>
      <c r="G44" s="81"/>
      <c r="H44" s="81"/>
      <c r="I44" s="81"/>
      <c r="J44" s="81"/>
      <c r="K44" s="81"/>
      <c r="L44" s="81"/>
    </row>
    <row r="45" spans="1:12" ht="18" customHeight="1">
      <c r="A45" s="82" t="s">
        <v>26</v>
      </c>
      <c r="B45" s="82"/>
      <c r="C45" s="82"/>
      <c r="D45" s="83"/>
      <c r="E45" s="82"/>
      <c r="F45" s="82" t="s">
        <v>12</v>
      </c>
      <c r="G45" s="83"/>
      <c r="H45" s="83"/>
      <c r="I45" s="82"/>
      <c r="J45" s="81"/>
      <c r="K45" s="81"/>
      <c r="L45" s="8"/>
    </row>
    <row r="46" spans="1:12" ht="18" customHeight="1">
      <c r="A46" s="82"/>
      <c r="B46" s="82"/>
      <c r="C46" s="82"/>
      <c r="D46" s="82" t="s">
        <v>27</v>
      </c>
      <c r="E46" s="82"/>
      <c r="F46" s="82"/>
      <c r="G46" s="82" t="s">
        <v>21</v>
      </c>
      <c r="H46" s="82"/>
      <c r="I46" s="82"/>
      <c r="J46" s="81"/>
      <c r="K46" s="81"/>
      <c r="L46" s="81"/>
    </row>
    <row r="47" spans="1:12" ht="18" customHeight="1">
      <c r="A47" s="82"/>
      <c r="B47" s="82"/>
      <c r="C47" s="82"/>
      <c r="D47" s="82"/>
      <c r="E47" s="82"/>
      <c r="F47" s="82"/>
      <c r="G47" s="82"/>
      <c r="H47" s="82"/>
      <c r="I47" s="82"/>
      <c r="J47" s="81"/>
      <c r="K47" s="81"/>
      <c r="L47" s="81"/>
    </row>
  </sheetData>
  <sheetProtection/>
  <mergeCells count="52">
    <mergeCell ref="I1:L1"/>
    <mergeCell ref="C28:D28"/>
    <mergeCell ref="C38:D38"/>
    <mergeCell ref="C26:D26"/>
    <mergeCell ref="C22:D22"/>
    <mergeCell ref="B32:D32"/>
    <mergeCell ref="C24:D24"/>
    <mergeCell ref="C23:D23"/>
    <mergeCell ref="C27:D27"/>
    <mergeCell ref="A42:D42"/>
    <mergeCell ref="B33:B39"/>
    <mergeCell ref="C33:D33"/>
    <mergeCell ref="C34:D34"/>
    <mergeCell ref="C35:D35"/>
    <mergeCell ref="C39:D39"/>
    <mergeCell ref="C37:D37"/>
    <mergeCell ref="C13:D13"/>
    <mergeCell ref="B41:D41"/>
    <mergeCell ref="C18:D18"/>
    <mergeCell ref="C36:D36"/>
    <mergeCell ref="B30:D30"/>
    <mergeCell ref="B31:D31"/>
    <mergeCell ref="B40:D40"/>
    <mergeCell ref="B23:B28"/>
    <mergeCell ref="C17:D17"/>
    <mergeCell ref="B29:D29"/>
    <mergeCell ref="A10:A12"/>
    <mergeCell ref="B10:B12"/>
    <mergeCell ref="C10:D12"/>
    <mergeCell ref="E10:E12"/>
    <mergeCell ref="C16:D16"/>
    <mergeCell ref="C25:D25"/>
    <mergeCell ref="C20:D20"/>
    <mergeCell ref="C19:D19"/>
    <mergeCell ref="C21:D21"/>
    <mergeCell ref="C15:D15"/>
    <mergeCell ref="B2:I2"/>
    <mergeCell ref="B3:K3"/>
    <mergeCell ref="B4:K4"/>
    <mergeCell ref="E5:G5"/>
    <mergeCell ref="H11:H12"/>
    <mergeCell ref="B14:B22"/>
    <mergeCell ref="C14:D14"/>
    <mergeCell ref="K11:K12"/>
    <mergeCell ref="E6:G6"/>
    <mergeCell ref="G11:G12"/>
    <mergeCell ref="I11:I12"/>
    <mergeCell ref="E7:G7"/>
    <mergeCell ref="E8:G8"/>
    <mergeCell ref="F10:F12"/>
    <mergeCell ref="G10:K10"/>
    <mergeCell ref="J11:J12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Gishyan Samvel</dc:creator>
  <cp:keywords/>
  <dc:description/>
  <cp:lastModifiedBy>Gohar Tadevosyan</cp:lastModifiedBy>
  <cp:lastPrinted>2019-07-09T10:08:19Z</cp:lastPrinted>
  <dcterms:created xsi:type="dcterms:W3CDTF">2007-06-05T21:26:54Z</dcterms:created>
  <dcterms:modified xsi:type="dcterms:W3CDTF">2022-06-27T12:57:29Z</dcterms:modified>
  <cp:category/>
  <cp:version/>
  <cp:contentType/>
  <cp:contentStatus/>
</cp:coreProperties>
</file>