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<sst xmlns="http://schemas.openxmlformats.org/spreadsheetml/2006/main" count="3227" uniqueCount="1333">
  <si>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</si>
  <si>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</si>
  <si>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</si>
  <si>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</si>
  <si>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</si>
  <si>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</si>
  <si>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</si>
  <si>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</si>
  <si>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</si>
  <si>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</si>
  <si>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</si>
  <si>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</si>
  <si>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</si>
  <si>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</si>
  <si>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</si>
  <si>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</si>
  <si>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</si>
  <si>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</si>
  <si>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</si>
  <si>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</si>
  <si>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</si>
  <si>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</si>
  <si>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</si>
  <si>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</si>
  <si>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</si>
  <si>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</si>
  <si>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</si>
  <si>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</si>
  <si>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</si>
  <si>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</si>
  <si>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</si>
  <si>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</si>
  <si>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</si>
  <si>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</si>
  <si>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</si>
  <si>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</si>
  <si>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</si>
  <si>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</si>
  <si>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</si>
  <si>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</si>
  <si>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</si>
  <si>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</si>
  <si>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</si>
  <si>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</si>
  <si>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</si>
  <si>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</si>
  <si>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</si>
  <si>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</si>
  <si>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</si>
  <si>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</si>
  <si>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</si>
  <si>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</si>
  <si>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</si>
  <si>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</si>
  <si>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</si>
  <si>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</si>
  <si>
    <t xml:space="preserve">Հ Ա Շ Վ Ե Տ Վ ՈՒ Թ Յ ՈՒ Ն </t>
  </si>
  <si>
    <t>ՀԱՄԱՅՆՔԱՅԻՆ ԲՅՈՒՋԵԻ ԿԱՏԱՐՄԱՆ ՎԵՐԱԲԵՐՅԱԼ</t>
  </si>
  <si>
    <t>(01/01/2021թ. - 31/12/2021թ. ժամանակահատվածի համար)</t>
  </si>
  <si>
    <t>1. Համայնքի անվանումը</t>
  </si>
  <si>
    <t xml:space="preserve">2. Փոստային հասցե </t>
  </si>
  <si>
    <t>3701</t>
  </si>
  <si>
    <t xml:space="preserve">3. Համայնքային տեղաբաշխման մարզը և համայնքի կոդը ըստ բյուջետային ծախսերի տարածքային դասակարգման` </t>
  </si>
  <si>
    <t>ՎԱՅՈՑ ՁՈՐ,  210002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</si>
  <si>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</si>
  <si>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</si>
  <si>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</si>
  <si>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</si>
  <si>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</si>
  <si>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</si>
  <si>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ԱՐՍԵՆՅԱՆ ՎԱՀԱԳՆ ԱՇՈՏԻ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</si>
  <si>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</si>
  <si>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</si>
  <si>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</si>
  <si>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</si>
  <si>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</si>
  <si>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</si>
  <si>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</si>
  <si>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</si>
  <si>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</si>
  <si>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</si>
  <si>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</si>
  <si>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</si>
  <si>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</si>
  <si>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</si>
  <si>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</si>
  <si>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</si>
  <si>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</si>
  <si>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</si>
  <si>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</si>
  <si>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</si>
  <si>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</si>
  <si>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</si>
  <si>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</si>
  <si>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</si>
  <si>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</si>
  <si>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</si>
  <si>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</si>
  <si>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</si>
  <si>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</si>
  <si>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</si>
  <si>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</si>
  <si>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</si>
  <si>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</si>
  <si>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</si>
  <si>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</si>
  <si>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</si>
  <si>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</si>
  <si>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</si>
  <si>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</si>
  <si>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</si>
  <si>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</si>
  <si>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</si>
  <si>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1112Ա</t>
  </si>
  <si>
    <t>Հողի հարկ համայնքների վարչական տարածքներում գտնվող գյուղ.նշանակության հողերի համար-Ջերմուկ</t>
  </si>
  <si>
    <t>1112Ե</t>
  </si>
  <si>
    <t>Հողի հարկ համայնքների վարչական տարածքներում գտնվող ոչ գյուղ.նշանակության հողերի համար-Ջերմուկ</t>
  </si>
  <si>
    <t>1113</t>
  </si>
  <si>
    <t>Անշարժ գույքի հարկ իրավաբանական անձանցից</t>
  </si>
  <si>
    <t>1114</t>
  </si>
  <si>
    <t>Անշարժ գույքի հարկ ֆիզիկական  անձանցից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</si>
  <si>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</si>
  <si>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</si>
  <si>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</si>
  <si>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</si>
  <si>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</si>
  <si>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</si>
  <si>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</si>
  <si>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</si>
  <si>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</si>
  <si>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</si>
  <si>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</si>
  <si>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</si>
  <si>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</si>
  <si>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</si>
  <si>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</si>
  <si>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</si>
  <si>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 -Ջերմուկ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</si>
  <si>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</si>
  <si>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</si>
  <si>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</si>
  <si>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</si>
  <si>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</si>
  <si>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</si>
  <si>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</si>
  <si>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</si>
  <si>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</si>
  <si>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</si>
  <si>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</si>
  <si>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</si>
  <si>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</si>
  <si>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</si>
  <si>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</si>
  <si>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</si>
  <si>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</si>
  <si>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</si>
  <si>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</si>
  <si>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</si>
  <si>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</si>
  <si>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</si>
  <si>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- ոգելից խմիչքի  վաճառքի թույլտվության համար` հիմնական և հիմնական շին. ներսում վաճառքի կազմակերպման դեպքում</t>
  </si>
  <si>
    <t>1137Բ</t>
  </si>
  <si>
    <t>- ոգելից խմիչքի  վաճառքի թույլտվության համար` հիմնական և ոչ հիմնական շին. ներսում վաճառքի կազմակերպման դեպքում (մինչև 26քմ)</t>
  </si>
  <si>
    <t>1137Գ</t>
  </si>
  <si>
    <t>- ոգելից խմիչքի  վաճառքի թույլտվության համար` հիմնական և ոչ հիմնական շին. ներսում վաճառքի կազմակերպման դեպքում (26-ից մինչև 50 քմ)</t>
  </si>
  <si>
    <t>1137Դ</t>
  </si>
  <si>
    <t>- ոգելից խմիչքի  վաճառքի թույլտվության համար` հիմնական և ոչ հիմնական շին. ներսում վաճառքի կազմակերպման դեպքում (50-ից մինչև 100 քմ)</t>
  </si>
  <si>
    <t>1137Ե</t>
  </si>
  <si>
    <t>- ոգելից խմիչքի  վաճառքի թույլտվության համար` հիմնական և ոչ հիմնական շին. ներսում վաճառքի կազմակերպման դեպքում (100-ից մինչև 200 քմ)</t>
  </si>
  <si>
    <t>1137Զ</t>
  </si>
  <si>
    <t>- ոգելից խմիչքի  վաճառքի թույլտվության համար` հիմնական և ոչ հիմնական շին. ներսում վաճառքի կազմակերպման դեպքում (200-ից մինչև 500 քմ)</t>
  </si>
  <si>
    <t>1137Է</t>
  </si>
  <si>
    <t>- ոգելից խմիչքի  վաճառքի թույլտվության համար` հիմնական և ոչ հիմնական շին. ներսում վաճառքի կազմակերպման դեպքում (500 քմ-ից ավելի)</t>
  </si>
  <si>
    <t>1137Ժ</t>
  </si>
  <si>
    <t>- ծխախոտի արտադր.  վաճառքի թույլտվության համար` հիմնական և ոչ հիմնական շին. ներսում վաճառքի կազմակերպման դեպքում</t>
  </si>
  <si>
    <t>1137Ի</t>
  </si>
  <si>
    <t>- ծխախոտի արտադր.  վաճառքի թույլտվության համար` հիմնական և ոչ հիմնական շին. ներսում վաճառքի կազմակերպման դեպքում (մինչև 26 քմ)</t>
  </si>
  <si>
    <t>1137Լ</t>
  </si>
  <si>
    <t>- ծխախոտի արտադր.  վաճառքի թույլտվության համար` հիմնական և ոչ հիմնական շին. ներսում վաճառքի կազմակերպման դեպքում (26-ից մինչև 50 քմ)</t>
  </si>
  <si>
    <t>1137Խ</t>
  </si>
  <si>
    <t>- ծխախոտի արտադր.  վաճառքի թույլտվության համար` հիմնական և ոչ հիմնական շին. ներսում վաճառքի կազմակերպման դեպքում (50-ից մինչև 100 քմ)</t>
  </si>
  <si>
    <t>1137Ծ</t>
  </si>
  <si>
    <t>- ծխախոտի արտադր.  վաճառքի թույլտվության համար` հիմնական և ոչ հիմնական շին. ներսում վաճառքի կազմակերպման դեպքում (100-ից մինչև 200 քմ)</t>
  </si>
  <si>
    <t>1137Կ</t>
  </si>
  <si>
    <t>- ծխախոտի արտադր.  վաճառքի թույլտվության համար` հիմնական և ոչ հիմնական շին. ներսում վաճառքի կազմակերպման դեպքում (200-ից մինչև 500 քմ)</t>
  </si>
  <si>
    <t>1137Հ</t>
  </si>
  <si>
    <t>- ծխախոտի արտադր.  վաճառքի թույլտվության համար` հիմնական և ոչ հիմնական շին. ներսում վաճառքի կազմակերպման դեպքում (500 քմ-ից ավելի)</t>
  </si>
  <si>
    <t>1138</t>
  </si>
  <si>
    <t>ե) Համայնքի տարածքում բացօթյա վաճառք կազմակերպելու թույլտվության համար</t>
  </si>
  <si>
    <t>1139Ա</t>
  </si>
  <si>
    <t xml:space="preserve">զ1)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</si>
  <si>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1139Բ</t>
  </si>
  <si>
    <t xml:space="preserve">զ2) Համայնքի տարածքում գտնվող խանութներում, կրպակներում տեխնիկական հեղուկների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</si>
  <si>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</si>
  <si>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</si>
  <si>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</si>
  <si>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</si>
  <si>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</si>
  <si>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</si>
  <si>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</si>
  <si>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</si>
  <si>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</si>
  <si>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</si>
  <si>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</si>
  <si>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</si>
  <si>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</si>
  <si>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թույլտվության համար</t>
  </si>
  <si>
    <t>1146Ա</t>
  </si>
  <si>
    <t>- հիմնական շինությունների ներսում հանրային սննդի կազմակերպման և իրացման թույլտվության համար (մինչ 26 քմ)</t>
  </si>
  <si>
    <t>1146Բ</t>
  </si>
  <si>
    <t>- հիմնական շինությունների ներսում հանրային սննդի կազմակերպման և իրացման թույլտվության համար (26-ից մինչև 50 քմ)</t>
  </si>
  <si>
    <t>1146Գ</t>
  </si>
  <si>
    <t>- հիմնական շինությունների ներսում հանրային սննդի կազմակերպման և իրացման թույլտվության համար (50-ից մինչև 100 քմ)</t>
  </si>
  <si>
    <t>1146Դ</t>
  </si>
  <si>
    <t>- հիմնական շինությունների ներսում հանրային սննդի կազմակերպման և իրացման թույլտվության համար (100-ից մինչև 200 քմ)</t>
  </si>
  <si>
    <t>1146Ե</t>
  </si>
  <si>
    <t>- հիմնական շինությունների ներսում հանրային սննդի կազմակերպման և իրացման թույլտվության համար (200-ից մինչև 500 քմ)</t>
  </si>
  <si>
    <t>1146Զ</t>
  </si>
  <si>
    <t>- հիմնական շինությունների ներսում հանրային սննդի կազմակերպման և իրացման թույլտվության համար (500 քմ-ից ավելի)</t>
  </si>
  <si>
    <t>1146Թ</t>
  </si>
  <si>
    <t>- ոչ հիմնական շինությունների ներսում հանրային սննդի կազմակերպման և իրացման թույլտվության համար (մինչև 26 քմ)</t>
  </si>
  <si>
    <t>1146Ժ</t>
  </si>
  <si>
    <t>- ոչ հիմնական շինությունների ներսում հանրային սննդի կազմակերպման և իրացման թույլտվության համար (26-ից մինչև 50 քմ)</t>
  </si>
  <si>
    <t>1146Ի</t>
  </si>
  <si>
    <t>- ոչ հիմնական շինությունների ներսում հանրային սննդի կազմակերպման և իրացման թույլտվության համար (50-ից մինչև 100 քմ)</t>
  </si>
  <si>
    <t>1146Լ</t>
  </si>
  <si>
    <t>- ոչ հիմնական շինությունների ներսում հանրային սննդի կազմակերպման և իրացման թույլտվության համար (100-ից մինչև 200 քմ)</t>
  </si>
  <si>
    <t>1146Խ</t>
  </si>
  <si>
    <t>- ոչ հիմնական շինությունների ներսում հանրային սննդի կազմակերպման և իրացման թույլտվության համար (200-ից մինչև 500 քմ)</t>
  </si>
  <si>
    <t>1146Ծ</t>
  </si>
  <si>
    <t>- ոչ հիմնական շինությունների ներսում հանրային սննդի կազմակերպման և իրացման թույլտվության համար (500 քմ-ից ավելի)</t>
  </si>
  <si>
    <t>1147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</si>
  <si>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</si>
  <si>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</si>
  <si>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</si>
  <si>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</si>
  <si>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</si>
  <si>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</si>
  <si>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</si>
  <si>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</si>
  <si>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</si>
  <si>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</si>
  <si>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</si>
  <si>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</si>
  <si>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</si>
  <si>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</si>
  <si>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</si>
  <si>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</si>
  <si>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</si>
  <si>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</si>
  <si>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</si>
  <si>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</si>
  <si>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</si>
  <si>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</si>
  <si>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</si>
  <si>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</si>
  <si>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</si>
  <si>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</si>
  <si>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</si>
  <si>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</si>
  <si>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</si>
  <si>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</si>
  <si>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</si>
  <si>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</si>
  <si>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</si>
  <si>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</si>
  <si>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</si>
  <si>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</si>
  <si>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</si>
  <si>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</si>
  <si>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</si>
  <si>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</si>
  <si>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</si>
  <si>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</si>
  <si>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</si>
  <si>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</si>
  <si>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</si>
  <si>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</si>
  <si>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</si>
  <si>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</si>
  <si>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</si>
  <si>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</si>
  <si>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</si>
  <si>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</si>
  <si>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</si>
  <si>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</si>
  <si>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</si>
  <si>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</si>
  <si>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1257Ա</t>
  </si>
  <si>
    <t>գ) Պետական բյուջեից տրամադրվող նպատակային հատկացումներ (սուբվենցիաներ)</t>
  </si>
  <si>
    <t>1257Բ</t>
  </si>
  <si>
    <t>գ1) Պետական բյուջեից տրամադրվող նպատակային հատկացումներ (սուբվենցիաներ)ԱԴ-1 ՀՈԱԿ</t>
  </si>
  <si>
    <t>1257Գ</t>
  </si>
  <si>
    <t>գ2) Պետական բյուջեից տրամադրվող նպատակային հատկացումներ (սուբվենցիաներ)ԱԴ-2ՀՈԱԿ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</si>
  <si>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</si>
  <si>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</si>
  <si>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</si>
  <si>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</si>
  <si>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</si>
  <si>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</si>
  <si>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</si>
  <si>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</si>
  <si>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</si>
  <si>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</si>
  <si>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</si>
  <si>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</si>
  <si>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</si>
  <si>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</si>
  <si>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</si>
  <si>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</si>
  <si>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</si>
  <si>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</si>
  <si>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</si>
  <si>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</si>
  <si>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</si>
  <si>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</si>
  <si>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</si>
  <si>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</si>
  <si>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</si>
  <si>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</si>
  <si>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</si>
  <si>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</si>
  <si>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1331Ա</t>
  </si>
  <si>
    <t>Համայնքի սեփականություն համարվող հողերի վարձավճարներ-Ջերմուկ</t>
  </si>
  <si>
    <t>1331Ե</t>
  </si>
  <si>
    <t>Համայնքի սեփականություն համարվող պ/ֆ հողերի վարձավճարներ-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</si>
  <si>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</si>
  <si>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</si>
  <si>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</si>
  <si>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</si>
  <si>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1334Ա</t>
  </si>
  <si>
    <t>Այլ գույքի վարձակալությունից մուտքեր-Ջերմուկ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</si>
  <si>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</si>
  <si>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</si>
  <si>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</si>
  <si>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</si>
  <si>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</si>
  <si>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</si>
  <si>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</si>
  <si>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</si>
  <si>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</si>
  <si>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</si>
  <si>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1342Գ</t>
  </si>
  <si>
    <t>գ)Սոցիալական ծառայության համար</t>
  </si>
  <si>
    <t>1342Դ</t>
  </si>
  <si>
    <t>դ)Վարձատրվող հասարակական աշխատանքներ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</si>
  <si>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</si>
  <si>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</si>
  <si>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</si>
  <si>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</si>
  <si>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</si>
  <si>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</si>
  <si>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</si>
  <si>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</si>
  <si>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 xml:space="preserve">- Տեղական վճարներ հողհատկացման, և չափագրման ծառայությունների համար </t>
  </si>
  <si>
    <t>1351Բ</t>
  </si>
  <si>
    <t>- տեղական վճար աճութդների մասնակցության համար</t>
  </si>
  <si>
    <t>1351Գ</t>
  </si>
  <si>
    <t>- տեղական վճարներ ,,ԶԱՏԻԿ,, մանկապարտեզ ՆՈՒՀ ՀՈԱԿ-ի ծառայություններից օգտվողների համար</t>
  </si>
  <si>
    <t>46-07</t>
  </si>
  <si>
    <t>1351Դ</t>
  </si>
  <si>
    <t>- տեղական վճարներ Գնդեվազի մանկապարտեզ  ՀՈԱԿ-ի ծառայություններից օգտվողների համար</t>
  </si>
  <si>
    <t>1351Ե</t>
  </si>
  <si>
    <t>- տեղական վճարներ արվեստի հ. 1 դպրոց ՀՈԱԿ-ի ծառայություններից օգտվողների համար</t>
  </si>
  <si>
    <t>1351Զ</t>
  </si>
  <si>
    <t>Հավելված</t>
  </si>
  <si>
    <t>Ջերմուկ համայնքի ավագանու</t>
  </si>
  <si>
    <t xml:space="preserve">2022 թվականի փետրվարի 10-ի </t>
  </si>
  <si>
    <t>- տեղական վճարներ արվեստի հ. 2 դպրոց ՀՈԱԿ-ի ծառայություններից օգտվողների համար</t>
  </si>
  <si>
    <t>1351Է</t>
  </si>
  <si>
    <t>- տեղական վճարներ մանկապատանեկան մարզադպրոցի ծառայություններից օգտվողների համար</t>
  </si>
  <si>
    <t>1351Ը</t>
  </si>
  <si>
    <t>- տեղական վճարներ ՋՀԿՍԲ ՀՈԱԿ-ի ծառայություններից օգտվողների համար</t>
  </si>
  <si>
    <t>1351Թ</t>
  </si>
  <si>
    <t>- վճարովի ծառայությունների մատուցման դիմաց գանձվող վճար</t>
  </si>
  <si>
    <t>1351Ժ</t>
  </si>
  <si>
    <t>- Անասնաբուժական ծաայությունների մարուցման դիմաց գանձվող վճար</t>
  </si>
  <si>
    <t>1351Ի</t>
  </si>
  <si>
    <t>- համայնքի կողմից կառավարվող բամնաբնակարան ֆոնդի սպաս.վճար</t>
  </si>
  <si>
    <t>1351Լ</t>
  </si>
  <si>
    <t>- ջրամատակարարման համակարգի սպասարկման վճար</t>
  </si>
  <si>
    <t>1351Խ</t>
  </si>
  <si>
    <t>- ջճոպանուղի ՀՀ մատուցման ծառայության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</si>
  <si>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</si>
  <si>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</si>
  <si>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</si>
  <si>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</si>
  <si>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</si>
  <si>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</si>
  <si>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</si>
  <si>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</si>
  <si>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</si>
  <si>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</si>
  <si>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</si>
  <si>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</si>
  <si>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</si>
  <si>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</si>
  <si>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</si>
  <si>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</si>
  <si>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</si>
  <si>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</si>
  <si>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</si>
  <si>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</si>
  <si>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</si>
  <si>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</si>
  <si>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</si>
  <si>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</si>
  <si>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</si>
  <si>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</si>
  <si>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</si>
  <si>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</si>
  <si>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</si>
  <si>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</si>
  <si>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</si>
  <si>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</si>
  <si>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</si>
  <si>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</si>
  <si>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</si>
  <si>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</si>
  <si>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</si>
  <si>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</si>
  <si>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</si>
  <si>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</si>
  <si>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</si>
  <si>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</si>
  <si>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</si>
  <si>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</si>
  <si>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</si>
  <si>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</si>
  <si>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</si>
  <si>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</si>
  <si>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</si>
  <si>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</si>
  <si>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</si>
  <si>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</si>
  <si>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</si>
  <si>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</si>
  <si>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</si>
  <si>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</si>
  <si>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</si>
  <si>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</si>
  <si>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</si>
  <si>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</si>
  <si>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</si>
  <si>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</si>
  <si>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</si>
  <si>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</si>
  <si>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</si>
  <si>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</si>
  <si>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</si>
  <si>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</si>
  <si>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</si>
  <si>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</si>
  <si>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</si>
  <si>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</si>
  <si>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</si>
  <si>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</si>
  <si>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</si>
  <si>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</si>
  <si>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</si>
  <si>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</si>
  <si>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</si>
  <si>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</si>
  <si>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</si>
  <si>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</si>
  <si>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</si>
  <si>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</si>
  <si>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</si>
  <si>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</si>
  <si>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</si>
  <si>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</si>
  <si>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</si>
  <si>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</si>
  <si>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</si>
  <si>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</si>
  <si>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</si>
  <si>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</si>
  <si>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</si>
  <si>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</si>
  <si>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</si>
  <si>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</si>
  <si>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</si>
  <si>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</si>
  <si>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</si>
  <si>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</si>
  <si>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</si>
  <si>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</si>
  <si>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</si>
  <si>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</si>
  <si>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</si>
  <si>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</si>
  <si>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</si>
  <si>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</si>
  <si>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</si>
  <si>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</si>
  <si>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</si>
  <si>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</si>
  <si>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</si>
  <si>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</si>
  <si>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</si>
  <si>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</si>
  <si>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</si>
  <si>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</si>
  <si>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</si>
  <si>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</si>
  <si>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</si>
  <si>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</si>
  <si>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</si>
  <si>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</si>
  <si>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</si>
  <si>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</si>
  <si>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</si>
  <si>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</si>
  <si>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</si>
  <si>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</si>
  <si>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</si>
  <si>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</si>
  <si>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</si>
  <si>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</si>
  <si>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</si>
  <si>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</si>
  <si>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</si>
  <si>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</si>
  <si>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</si>
  <si>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</si>
  <si>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</si>
  <si>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</si>
  <si>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</si>
  <si>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</si>
  <si>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</si>
  <si>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</si>
  <si>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</si>
  <si>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</si>
  <si>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</si>
  <si>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</si>
  <si>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</si>
  <si>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</si>
  <si>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</si>
  <si>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</si>
  <si>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</si>
  <si>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</si>
  <si>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</si>
  <si>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</si>
  <si>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</si>
  <si>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</si>
  <si>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</si>
  <si>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</si>
  <si>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</si>
  <si>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</si>
  <si>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</si>
  <si>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</si>
  <si>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</si>
  <si>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</si>
  <si>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</si>
  <si>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</si>
  <si>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</si>
  <si>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</si>
  <si>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</si>
  <si>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</si>
  <si>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</si>
  <si>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</si>
  <si>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</si>
  <si>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</si>
  <si>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</si>
  <si>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</si>
  <si>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</si>
  <si>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</si>
  <si>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</si>
  <si>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</si>
  <si>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</si>
  <si>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</si>
  <si>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</si>
  <si>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</si>
  <si>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</si>
  <si>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</si>
  <si>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</si>
  <si>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</si>
  <si>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</si>
  <si>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</si>
  <si>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</si>
  <si>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</si>
  <si>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</si>
  <si>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</si>
  <si>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</si>
  <si>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</si>
  <si>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</si>
  <si>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</si>
  <si>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</si>
  <si>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</si>
  <si>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</si>
  <si>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</si>
  <si>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</si>
  <si>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</si>
  <si>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</si>
  <si>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</si>
  <si>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</si>
  <si>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</si>
  <si>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</si>
  <si>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</si>
  <si>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</si>
  <si>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</si>
  <si>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</si>
  <si>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</si>
  <si>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</si>
  <si>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</si>
  <si>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</si>
  <si>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</si>
  <si>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</si>
  <si>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</si>
  <si>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</si>
  <si>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</si>
  <si>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</si>
  <si>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</si>
  <si>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</si>
  <si>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</si>
  <si>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</si>
  <si>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</si>
  <si>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</si>
  <si>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</si>
  <si>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</si>
  <si>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</si>
  <si>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</si>
  <si>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</si>
  <si>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</si>
  <si>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</si>
  <si>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</si>
  <si>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</si>
  <si>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</si>
  <si>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</si>
  <si>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</si>
  <si>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</si>
  <si>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</si>
  <si>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</si>
  <si>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</si>
  <si>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</si>
  <si>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</si>
  <si>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</si>
  <si>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</si>
  <si>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</si>
  <si>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</si>
  <si>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</si>
  <si>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</si>
  <si>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</si>
  <si>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</si>
  <si>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</si>
  <si>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</si>
  <si>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</si>
  <si>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</si>
  <si>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</si>
  <si>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</si>
  <si>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3610 + տող 3620 + տող 3630 + տող 3640 + տող 3650 + տող 3660),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</si>
  <si>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</si>
  <si>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</si>
  <si>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</si>
  <si>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</si>
  <si>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</si>
  <si>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</si>
  <si>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</si>
  <si>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</si>
  <si>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</si>
  <si>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</si>
  <si>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</si>
  <si>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</si>
  <si>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</si>
  <si>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</si>
  <si>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</si>
  <si>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</si>
  <si>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</si>
  <si>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</si>
  <si>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</si>
  <si>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</si>
  <si>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</si>
  <si>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</si>
  <si>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</si>
  <si>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</si>
  <si>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</si>
  <si>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</si>
  <si>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</si>
  <si>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</si>
  <si>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</si>
  <si>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</si>
  <si>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</si>
  <si>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</si>
  <si>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</si>
  <si>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</si>
  <si>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</si>
  <si>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</si>
  <si>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</si>
  <si>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</si>
  <si>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</si>
  <si>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</si>
  <si>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</si>
  <si>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</si>
  <si>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</si>
  <si>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</si>
  <si>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</si>
  <si>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</si>
  <si>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</si>
  <si>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</si>
  <si>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</si>
  <si>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</si>
  <si>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</si>
  <si>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</si>
  <si>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</si>
  <si>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</si>
  <si>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</si>
  <si>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</si>
  <si>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</si>
  <si>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</si>
  <si>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</si>
  <si>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</si>
  <si>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</si>
  <si>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</si>
  <si>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</si>
  <si>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</si>
  <si>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</si>
  <si>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</si>
  <si>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</si>
  <si>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</si>
  <si>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</si>
  <si>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</si>
  <si>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</si>
  <si>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</si>
  <si>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</si>
  <si>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</si>
  <si>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</si>
  <si>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</si>
  <si>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</si>
  <si>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</si>
  <si>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</si>
  <si>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</si>
  <si>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</si>
  <si>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</si>
  <si>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</si>
  <si>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</si>
  <si>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</si>
  <si>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</si>
  <si>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</si>
  <si>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</si>
  <si>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</si>
  <si>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</si>
  <si>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</si>
  <si>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</si>
  <si>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</si>
  <si>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</si>
  <si>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</si>
  <si>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</si>
  <si>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</si>
  <si>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</si>
  <si>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</si>
  <si>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</si>
  <si>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</si>
  <si>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</si>
  <si>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</si>
  <si>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</si>
  <si>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</si>
  <si>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</si>
  <si>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</si>
  <si>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</si>
  <si>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</si>
  <si>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</si>
  <si>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</si>
  <si>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</si>
  <si>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</si>
  <si>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</si>
  <si>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</si>
  <si>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</si>
  <si>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</si>
  <si>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</si>
  <si>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</si>
  <si>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</si>
  <si>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</si>
  <si>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</si>
  <si>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</si>
  <si>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</si>
  <si>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</si>
  <si>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</si>
  <si>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</si>
  <si>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</si>
  <si>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</si>
  <si>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</si>
  <si>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</si>
  <si>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</si>
  <si>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</si>
  <si>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</si>
  <si>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</si>
  <si>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</si>
  <si>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</si>
  <si>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</si>
  <si>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</si>
  <si>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</si>
  <si>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</si>
  <si>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</si>
  <si>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</si>
  <si>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</si>
  <si>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</si>
  <si>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</si>
  <si>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</si>
  <si>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</si>
  <si>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</si>
  <si>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</si>
  <si>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</si>
  <si>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</si>
  <si>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</si>
  <si>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</si>
  <si>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</si>
  <si>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</si>
  <si>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</si>
  <si>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</si>
  <si>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</si>
  <si>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</si>
  <si>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</si>
  <si>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</si>
  <si>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</si>
  <si>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</si>
  <si>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</si>
  <si>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</si>
  <si>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</si>
  <si>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</si>
  <si>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</si>
  <si>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</si>
  <si>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</si>
  <si>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</si>
  <si>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</si>
  <si>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</si>
  <si>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</si>
  <si>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</si>
  <si>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</si>
  <si>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</si>
  <si>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</si>
  <si>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</si>
  <si>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</si>
  <si>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</si>
  <si>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</si>
  <si>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</si>
  <si>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</si>
  <si>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</si>
  <si>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</si>
  <si>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</si>
  <si>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</si>
  <si>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</si>
  <si>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</si>
  <si>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</si>
  <si>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</si>
  <si>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</si>
  <si>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</si>
  <si>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</si>
  <si>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</si>
  <si>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</si>
  <si>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</si>
  <si>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</si>
  <si>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</si>
  <si>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</si>
  <si>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</si>
  <si>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</si>
  <si>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</si>
  <si>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</si>
  <si>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</si>
  <si>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</si>
  <si>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</si>
  <si>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</si>
  <si>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</si>
  <si>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</si>
  <si>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</si>
  <si>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</si>
  <si>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</si>
  <si>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</si>
  <si>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</si>
  <si>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</si>
  <si>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</si>
  <si>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</si>
  <si>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</si>
  <si>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</si>
  <si>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</si>
  <si>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</si>
  <si>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</si>
  <si>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</si>
  <si>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</si>
  <si>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</si>
  <si>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</si>
  <si>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</si>
  <si>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</si>
  <si>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</si>
  <si>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</si>
  <si>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</si>
  <si>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</si>
  <si>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</si>
  <si>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</si>
  <si>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</si>
  <si>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</si>
  <si>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</si>
  <si>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</si>
  <si>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</si>
  <si>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</si>
  <si>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</si>
  <si>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</si>
  <si>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</si>
  <si>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</si>
  <si>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</si>
  <si>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</si>
  <si>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</si>
  <si>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</si>
  <si>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</si>
  <si>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</si>
  <si>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</si>
  <si>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</si>
  <si>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</si>
  <si>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</si>
  <si>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</si>
  <si>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</si>
  <si>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</si>
  <si>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</si>
  <si>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</si>
  <si>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</si>
  <si>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</si>
  <si>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</si>
  <si>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</si>
  <si>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</si>
  <si>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Հ Ա Տ Վ Ա Ծ  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</si>
  <si>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</si>
  <si>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</si>
  <si>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</si>
  <si>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</si>
  <si>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</si>
  <si>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</si>
  <si>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</si>
  <si>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</si>
  <si>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</si>
  <si>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</si>
  <si>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</si>
  <si>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</si>
  <si>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</si>
  <si>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</si>
  <si>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</si>
  <si>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</si>
  <si>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</si>
  <si>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</si>
  <si>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</si>
  <si>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</si>
  <si>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</si>
  <si>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</si>
  <si>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</si>
  <si>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</si>
  <si>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</si>
  <si>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</si>
  <si>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</si>
  <si>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</si>
  <si>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</si>
  <si>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</si>
  <si>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</si>
  <si>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</si>
  <si>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</si>
  <si>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</si>
  <si>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</si>
  <si>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</si>
  <si>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</si>
  <si>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</si>
  <si>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</si>
  <si>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</si>
  <si>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</si>
  <si>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</si>
  <si>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</si>
  <si>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</si>
  <si>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</si>
  <si>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</si>
  <si>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</si>
  <si>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</si>
  <si>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</si>
  <si>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</si>
  <si>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</si>
  <si>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</si>
  <si>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</si>
  <si>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</si>
  <si>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</si>
  <si>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</si>
  <si>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</si>
  <si>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</si>
  <si>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</si>
  <si>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</si>
  <si>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</si>
  <si>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</si>
  <si>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</si>
  <si>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</si>
  <si>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</si>
  <si>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</si>
  <si>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</si>
  <si>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</si>
  <si>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</si>
  <si>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</si>
  <si>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</si>
  <si>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</si>
  <si>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</si>
  <si>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</si>
  <si>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</si>
  <si>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</si>
  <si>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</si>
  <si>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</si>
  <si>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</si>
  <si>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</si>
  <si>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</si>
  <si>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</si>
  <si>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</si>
  <si>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</si>
  <si>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</si>
  <si>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</si>
  <si>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</si>
  <si>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</si>
  <si>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</si>
  <si>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</si>
  <si>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</si>
  <si>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</si>
  <si>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</si>
  <si>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</si>
  <si>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</si>
  <si>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</si>
  <si>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</si>
  <si>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</si>
  <si>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</si>
  <si>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</si>
  <si>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</si>
  <si>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</si>
  <si>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</si>
  <si>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</si>
  <si>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</si>
  <si>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</si>
  <si>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</si>
  <si>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</si>
  <si>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</si>
  <si>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</si>
  <si>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</si>
  <si>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</si>
  <si>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</si>
  <si>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</si>
  <si>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</si>
  <si>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</si>
  <si>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</si>
  <si>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</si>
  <si>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</si>
  <si>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</si>
  <si>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</si>
  <si>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</si>
  <si>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</si>
  <si>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</si>
  <si>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</si>
  <si>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</si>
  <si>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</si>
  <si>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</si>
  <si>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</si>
  <si>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</si>
  <si>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</si>
  <si>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</si>
  <si>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</si>
  <si>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</si>
  <si>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</si>
  <si>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</si>
  <si>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</si>
  <si>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</si>
  <si>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</si>
  <si>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</si>
  <si>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</si>
  <si>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</si>
  <si>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</si>
  <si>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</si>
  <si>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</si>
  <si>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</si>
  <si>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</si>
  <si>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</si>
  <si>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</si>
  <si>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</si>
  <si>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</si>
  <si>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</si>
  <si>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</si>
  <si>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</si>
  <si>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</si>
  <si>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</si>
  <si>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</si>
  <si>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</si>
  <si>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</si>
  <si>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</si>
  <si>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</si>
  <si>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</si>
  <si>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</si>
  <si>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</si>
  <si>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</si>
  <si>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</si>
  <si>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</si>
  <si>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</si>
  <si>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</si>
  <si>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</si>
  <si>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</si>
  <si>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</si>
  <si>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</si>
  <si>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</si>
  <si>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</si>
  <si>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</si>
  <si>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</si>
  <si>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</si>
  <si>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</si>
  <si>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</si>
  <si>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</si>
  <si>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</si>
  <si>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</si>
  <si>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</si>
  <si>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</si>
  <si>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</si>
  <si>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</si>
  <si>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</si>
  <si>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</si>
  <si>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</si>
  <si>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</si>
  <si>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</si>
  <si>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</si>
  <si>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</si>
  <si>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</si>
  <si>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</si>
  <si>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</si>
  <si>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</si>
  <si>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</si>
  <si>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</si>
  <si>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</si>
  <si>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</si>
  <si>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</si>
  <si>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</si>
  <si>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</si>
  <si>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</si>
  <si>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</si>
  <si>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</si>
  <si>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</si>
  <si>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</si>
  <si>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</si>
  <si>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</si>
  <si>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</si>
  <si>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</si>
  <si>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</si>
  <si>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</si>
  <si>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</si>
  <si>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</si>
  <si>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</si>
  <si>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</si>
  <si>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</si>
  <si>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</si>
  <si>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</si>
  <si>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</si>
  <si>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4771), որից`</t>
  </si>
  <si>
    <t>4771</t>
  </si>
  <si>
    <t>- Պահուստային միջոցներ</t>
  </si>
  <si>
    <t>4891</t>
  </si>
  <si>
    <t>4771_</t>
  </si>
  <si>
    <t>Պահուստային միջոցներ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</si>
  <si>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</si>
  <si>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</si>
  <si>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</si>
  <si>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</si>
  <si>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</si>
  <si>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</si>
  <si>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</si>
  <si>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</si>
  <si>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</si>
  <si>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</si>
  <si>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</si>
  <si>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</si>
  <si>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</si>
  <si>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</si>
  <si>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</si>
  <si>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</si>
  <si>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</si>
  <si>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</si>
  <si>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</si>
  <si>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</si>
  <si>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</si>
  <si>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</si>
  <si>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</si>
  <si>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</si>
  <si>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</si>
  <si>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</si>
  <si>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</si>
  <si>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</si>
  <si>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</si>
  <si>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</si>
  <si>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</si>
  <si>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</si>
  <si>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</si>
  <si>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</si>
  <si>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</si>
  <si>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</si>
  <si>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</si>
  <si>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</si>
  <si>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</si>
  <si>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</si>
  <si>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</si>
  <si>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</si>
  <si>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</si>
  <si>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</si>
  <si>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</si>
  <si>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</si>
  <si>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</si>
  <si>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</si>
  <si>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</si>
  <si>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</si>
  <si>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</si>
  <si>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</si>
  <si>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</si>
  <si>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</si>
  <si>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</si>
  <si>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</si>
  <si>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</si>
  <si>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</si>
  <si>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1.5 ՀԱՄԱՖԻՆԱՆՍԱՎՈՐՄԱՄԲ ԻՐԱԿԱՆԱՑՎՈՂ
ԾՐԱԳՐԵՐ ԵՎ (ԿԱՄ) ԿԱՊԻՏԱԼ ԱԿՏԻՎԻ ՁԵՌՔ
ԲԵՐՈՒՄ (տող 5511)</t>
  </si>
  <si>
    <t>5511</t>
  </si>
  <si>
    <t>-Համաֆինանսավորմամբ իրականացվող ծրագրեր և
(կամ) կապիտալ ակտիվի ձեռք 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</si>
  <si>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</si>
  <si>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</si>
  <si>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</si>
  <si>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</si>
  <si>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</si>
  <si>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</si>
  <si>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</si>
  <si>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</si>
  <si>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</si>
  <si>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</si>
  <si>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</si>
  <si>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</si>
  <si>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</si>
  <si>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</si>
  <si>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</si>
  <si>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</si>
  <si>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</si>
  <si>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</si>
  <si>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</si>
  <si>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</si>
  <si>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</si>
  <si>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</si>
  <si>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</si>
  <si>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</si>
  <si>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</si>
  <si>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</si>
  <si>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</si>
  <si>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</si>
  <si>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</si>
  <si>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</si>
  <si>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</si>
  <si>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</si>
  <si>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</si>
  <si>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</si>
  <si>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</si>
  <si>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</si>
  <si>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</si>
  <si>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</si>
  <si>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</si>
  <si>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</si>
  <si>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</si>
  <si>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</si>
  <si>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</si>
  <si>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</si>
  <si>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</si>
  <si>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</si>
  <si>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</si>
  <si>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</si>
  <si>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</si>
  <si>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</si>
  <si>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</si>
  <si>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</si>
  <si>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</si>
  <si>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</si>
  <si>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</si>
  <si>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</si>
  <si>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</si>
  <si>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</si>
  <si>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</si>
  <si>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</si>
  <si>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</si>
  <si>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</si>
  <si>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</si>
  <si>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</si>
  <si>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</si>
  <si>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</si>
  <si>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44615.5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</si>
  <si>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</si>
  <si>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</si>
  <si>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</si>
  <si>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</si>
  <si>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</si>
  <si>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</si>
  <si>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</si>
  <si>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</si>
  <si>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</si>
  <si>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</si>
  <si>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</si>
  <si>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</si>
  <si>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</si>
  <si>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</si>
  <si>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</si>
  <si>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</si>
  <si>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</si>
  <si>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</si>
  <si>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</si>
  <si>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</si>
  <si>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</si>
  <si>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</si>
  <si>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</si>
  <si>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</si>
  <si>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</si>
  <si>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</si>
  <si>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</si>
  <si>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</si>
  <si>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</si>
  <si>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</si>
  <si>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</si>
  <si>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</si>
  <si>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</si>
  <si>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</si>
  <si>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</si>
  <si>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</si>
  <si>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</si>
  <si>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</si>
  <si>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</si>
  <si>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</si>
  <si>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</si>
  <si>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</si>
  <si>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</si>
  <si>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</si>
  <si>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</si>
  <si>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</si>
  <si>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</si>
  <si>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</si>
  <si>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</si>
  <si>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</si>
  <si>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</si>
  <si>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</si>
  <si>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</si>
  <si>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>N  13-Ա  որոշման</t>
  </si>
  <si>
    <t xml:space="preserve">ՋԵՐՄՈՒԿ </t>
  </si>
  <si>
    <t>«10»_փետրվար 2022 թ.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</si>
</sst>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[$-10409]0.0"/>
    <numFmt numFmtId="183" formatCode="0.0"/>
    <numFmt numFmtId="184" formatCode="0.00000"/>
    <numFmt numFmtId="185" formatCode="0.0000"/>
    <numFmt numFmtId="186" formatCode="0.000"/>
    <numFmt numFmtId="187" formatCode="_-* #,##0.0\ _դ_ր_._-;\-* #,##0.0\ _դ_ր_._-;_-* &quot;-&quot;??\ _դ_ր_._-;_-@_-"/>
    <numFmt numFmtId="188" formatCode="_(* #,##0.0_);_(* \(#,##0.0\);_(* &quot;-&quot;??_);_(@_)"/>
    <numFmt numFmtId="189" formatCode="0.0000000"/>
    <numFmt numFmtId="190" formatCode="0.000000"/>
  </numFmts>
  <fonts count="69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sz val="9"/>
      <color indexed="8"/>
      <name val="Sylfaen"/>
      <family val="0"/>
    </font>
    <font>
      <sz val="16"/>
      <color indexed="8"/>
      <name val="Sylfaen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Sylfaen"/>
      <family val="0"/>
    </font>
    <font>
      <b/>
      <i/>
      <sz val="10"/>
      <color indexed="8"/>
      <name val="Sylfaen"/>
      <family val="0"/>
    </font>
    <font>
      <b/>
      <i/>
      <sz val="9"/>
      <color indexed="8"/>
      <name val="Arial"/>
      <family val="0"/>
    </font>
    <font>
      <b/>
      <i/>
      <sz val="10"/>
      <name val="Arial"/>
      <family val="0"/>
    </font>
    <font>
      <b/>
      <sz val="9"/>
      <color indexed="8"/>
      <name val="Sylfaen"/>
      <family val="0"/>
    </font>
    <font>
      <b/>
      <i/>
      <sz val="10"/>
      <color indexed="12"/>
      <name val="Arial"/>
      <family val="0"/>
    </font>
    <font>
      <b/>
      <i/>
      <sz val="9"/>
      <color indexed="12"/>
      <name val="Sylfaen"/>
      <family val="0"/>
    </font>
    <font>
      <b/>
      <i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9"/>
      <color indexed="12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9"/>
      <color indexed="8"/>
      <name val="Sylfaen"/>
      <family val="0"/>
    </font>
    <font>
      <b/>
      <sz val="9"/>
      <color indexed="12"/>
      <name val="Sylfae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182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right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6" fillId="33" borderId="10" xfId="0" applyFont="1" applyFill="1" applyBorder="1" applyAlignment="1" applyProtection="1">
      <alignment horizontal="center" vertical="top" wrapText="1" readingOrder="1"/>
      <protection locked="0"/>
    </xf>
    <xf numFmtId="0" fontId="12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182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182" fontId="2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10" xfId="0" applyFont="1" applyBorder="1" applyAlignment="1" applyProtection="1">
      <alignment horizontal="center" vertical="top" wrapText="1" readingOrder="1"/>
      <protection locked="0"/>
    </xf>
    <xf numFmtId="182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10" xfId="0" applyFont="1" applyBorder="1" applyAlignment="1" applyProtection="1">
      <alignment horizontal="center" vertical="top" wrapText="1" readingOrder="1"/>
      <protection locked="0"/>
    </xf>
    <xf numFmtId="182" fontId="20" fillId="0" borderId="10" xfId="0" applyNumberFormat="1" applyFont="1" applyBorder="1" applyAlignment="1" applyProtection="1">
      <alignment horizontal="right" vertical="center" wrapText="1" readingOrder="1"/>
      <protection locked="0"/>
    </xf>
    <xf numFmtId="182" fontId="2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8" fillId="0" borderId="10" xfId="0" applyFont="1" applyBorder="1" applyAlignment="1" applyProtection="1">
      <alignment horizontal="center" vertical="center" wrapText="1" readingOrder="1"/>
      <protection locked="0"/>
    </xf>
    <xf numFmtId="0" fontId="16" fillId="0" borderId="10" xfId="0" applyFont="1" applyBorder="1" applyAlignment="1" applyProtection="1">
      <alignment horizontal="right" vertical="center" wrapText="1" readingOrder="1"/>
      <protection locked="0"/>
    </xf>
    <xf numFmtId="0" fontId="23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10" xfId="0" applyFont="1" applyBorder="1" applyAlignment="1" applyProtection="1">
      <alignment horizontal="right" vertical="center" wrapText="1" readingOrder="1"/>
      <protection locked="0"/>
    </xf>
    <xf numFmtId="0" fontId="26" fillId="0" borderId="10" xfId="0" applyFont="1" applyBorder="1" applyAlignment="1" applyProtection="1">
      <alignment horizontal="center" vertical="center" wrapText="1" readingOrder="1"/>
      <protection locked="0"/>
    </xf>
    <xf numFmtId="182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43" fontId="13" fillId="0" borderId="10" xfId="58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right" vertical="top" wrapText="1" readingOrder="1"/>
      <protection locked="0"/>
    </xf>
    <xf numFmtId="171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187" fontId="13" fillId="0" borderId="10" xfId="0" applyNumberFormat="1" applyFont="1" applyBorder="1" applyAlignment="1" applyProtection="1">
      <alignment horizontal="right" vertical="top" wrapText="1" readingOrder="1"/>
      <protection locked="0"/>
    </xf>
    <xf numFmtId="187" fontId="13" fillId="0" borderId="10" xfId="58" applyNumberFormat="1" applyFont="1" applyBorder="1" applyAlignment="1" applyProtection="1">
      <alignment horizontal="right" vertical="top" wrapText="1" readingOrder="1"/>
      <protection locked="0"/>
    </xf>
    <xf numFmtId="188" fontId="13" fillId="0" borderId="10" xfId="0" applyNumberFormat="1" applyFont="1" applyBorder="1" applyAlignment="1" applyProtection="1">
      <alignment horizontal="right" vertical="top" wrapText="1" readingOrder="1"/>
      <protection locked="0"/>
    </xf>
    <xf numFmtId="188" fontId="16" fillId="0" borderId="10" xfId="58" applyNumberFormat="1" applyFont="1" applyBorder="1" applyAlignment="1" applyProtection="1">
      <alignment horizontal="right" vertical="top" wrapText="1" readingOrder="1"/>
      <protection locked="0"/>
    </xf>
    <xf numFmtId="182" fontId="0" fillId="0" borderId="0" xfId="0" applyNumberFormat="1" applyAlignment="1">
      <alignment/>
    </xf>
    <xf numFmtId="0" fontId="14" fillId="0" borderId="10" xfId="0" applyFont="1" applyBorder="1" applyAlignment="1" applyProtection="1">
      <alignment vertical="top" wrapText="1" readingOrder="1"/>
      <protection locked="0"/>
    </xf>
    <xf numFmtId="0" fontId="29" fillId="0" borderId="0" xfId="0" applyFont="1" applyAlignment="1">
      <alignment horizontal="right"/>
    </xf>
    <xf numFmtId="0" fontId="32" fillId="0" borderId="10" xfId="0" applyFont="1" applyBorder="1" applyAlignment="1" applyProtection="1">
      <alignment vertical="top" wrapText="1" readingOrder="1"/>
      <protection locked="0"/>
    </xf>
    <xf numFmtId="0" fontId="22" fillId="0" borderId="10" xfId="0" applyFont="1" applyBorder="1" applyAlignment="1" applyProtection="1">
      <alignment vertical="top" wrapText="1" readingOrder="1"/>
      <protection locked="0"/>
    </xf>
    <xf numFmtId="0" fontId="22" fillId="0" borderId="10" xfId="0" applyFont="1" applyBorder="1" applyAlignment="1" applyProtection="1">
      <alignment vertical="top" wrapText="1" readingOrder="1"/>
      <protection locked="0"/>
    </xf>
    <xf numFmtId="0" fontId="29" fillId="0" borderId="0" xfId="0" applyFont="1" applyAlignment="1">
      <alignment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24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3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3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11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182" fontId="2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16" fillId="0" borderId="10" xfId="0" applyFont="1" applyBorder="1" applyAlignment="1" applyProtection="1">
      <alignment horizontal="right" vertical="center" wrapText="1" readingOrder="1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182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6" xfId="0" applyFont="1" applyBorder="1" applyAlignment="1" applyProtection="1">
      <alignment vertical="top" wrapText="1"/>
      <protection locked="0"/>
    </xf>
    <xf numFmtId="182" fontId="1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right" vertical="center" wrapText="1" readingOrder="1"/>
      <protection locked="0"/>
    </xf>
    <xf numFmtId="182" fontId="13" fillId="0" borderId="20" xfId="0" applyNumberFormat="1" applyFont="1" applyBorder="1" applyAlignment="1" applyProtection="1">
      <alignment horizontal="right" vertical="center" wrapText="1" readingOrder="1"/>
      <protection locked="0"/>
    </xf>
    <xf numFmtId="182" fontId="13" fillId="0" borderId="16" xfId="0" applyNumberFormat="1" applyFont="1" applyBorder="1" applyAlignment="1" applyProtection="1">
      <alignment horizontal="right" vertical="center" wrapText="1" readingOrder="1"/>
      <protection locked="0"/>
    </xf>
    <xf numFmtId="182" fontId="13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182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6" xfId="0" applyFont="1" applyBorder="1" applyAlignment="1" applyProtection="1">
      <alignment vertical="top" wrapText="1"/>
      <protection locked="0"/>
    </xf>
    <xf numFmtId="0" fontId="29" fillId="0" borderId="16" xfId="0" applyFont="1" applyBorder="1" applyAlignment="1" applyProtection="1">
      <alignment horizontal="right" vertical="top" wrapText="1" readingOrder="1"/>
      <protection locked="0"/>
    </xf>
    <xf numFmtId="0" fontId="29" fillId="0" borderId="16" xfId="0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11" fillId="33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6" fillId="33" borderId="10" xfId="0" applyFont="1" applyFill="1" applyBorder="1" applyAlignment="1" applyProtection="1">
      <alignment horizontal="center" vertical="top" wrapText="1" readingOrder="1"/>
      <protection locked="0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horizontal="left" vertical="center" wrapText="1" readingOrder="1"/>
      <protection locked="0"/>
    </xf>
    <xf numFmtId="182" fontId="2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16" xfId="0" applyFont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0" fontId="29" fillId="0" borderId="15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left" vertical="center" wrapText="1" readingOrder="1"/>
      <protection locked="0"/>
    </xf>
    <xf numFmtId="0" fontId="24" fillId="0" borderId="10" xfId="0" applyFont="1" applyBorder="1" applyAlignment="1" applyProtection="1">
      <alignment horizontal="center" vertical="center" wrapText="1" readingOrder="1"/>
      <protection locked="0"/>
    </xf>
    <xf numFmtId="0" fontId="25" fillId="0" borderId="15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left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4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9" xfId="0" applyFont="1" applyBorder="1" applyAlignment="1" applyProtection="1">
      <alignment horizontal="center" vertical="top" wrapText="1" readingOrder="1"/>
      <protection locked="0"/>
    </xf>
    <xf numFmtId="0" fontId="7" fillId="33" borderId="17" xfId="0" applyFont="1" applyFill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0" fontId="1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4" fillId="0" borderId="10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12" fillId="0" borderId="10" xfId="0" applyFont="1" applyBorder="1" applyAlignment="1" applyProtection="1">
      <alignment horizontal="center" vertical="top" wrapText="1" readingOrder="1"/>
      <protection locked="0"/>
    </xf>
    <xf numFmtId="0" fontId="11" fillId="33" borderId="10" xfId="0" applyFont="1" applyFill="1" applyBorder="1" applyAlignment="1" applyProtection="1">
      <alignment horizontal="center" vertical="center" wrapText="1" readingOrder="1"/>
      <protection locked="0"/>
    </xf>
    <xf numFmtId="182" fontId="2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6" fillId="0" borderId="15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horizontal="center" vertical="center" wrapText="1" readingOrder="1"/>
      <protection locked="0"/>
    </xf>
    <xf numFmtId="0" fontId="30" fillId="0" borderId="15" xfId="0" applyFont="1" applyBorder="1" applyAlignment="1" applyProtection="1">
      <alignment vertical="top" wrapText="1"/>
      <protection locked="0"/>
    </xf>
    <xf numFmtId="0" fontId="22" fillId="0" borderId="10" xfId="0" applyFont="1" applyBorder="1" applyAlignment="1" applyProtection="1">
      <alignment vertical="center" wrapText="1" readingOrder="1"/>
      <protection locked="0"/>
    </xf>
    <xf numFmtId="0" fontId="16" fillId="0" borderId="10" xfId="0" applyFont="1" applyBorder="1" applyAlignment="1" applyProtection="1">
      <alignment horizontal="right" vertical="center" wrapText="1" readingOrder="1"/>
      <protection locked="0"/>
    </xf>
    <xf numFmtId="0" fontId="33" fillId="0" borderId="10" xfId="0" applyFont="1" applyBorder="1" applyAlignment="1" applyProtection="1">
      <alignment horizontal="center" vertical="center" wrapText="1" readingOrder="1"/>
      <protection locked="0"/>
    </xf>
    <xf numFmtId="0" fontId="27" fillId="0" borderId="15" xfId="0" applyFont="1" applyBorder="1" applyAlignment="1" applyProtection="1">
      <alignment vertical="top" wrapText="1"/>
      <protection locked="0"/>
    </xf>
    <xf numFmtId="0" fontId="33" fillId="0" borderId="10" xfId="0" applyFont="1" applyBorder="1" applyAlignment="1" applyProtection="1">
      <alignment vertical="center" wrapText="1" readingOrder="1"/>
      <protection locked="0"/>
    </xf>
    <xf numFmtId="0" fontId="26" fillId="0" borderId="16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right" vertical="center" wrapText="1" readingOrder="1"/>
      <protection locked="0"/>
    </xf>
    <xf numFmtId="0" fontId="14" fillId="0" borderId="10" xfId="0" applyFont="1" applyBorder="1" applyAlignment="1" applyProtection="1">
      <alignment vertical="center" wrapText="1" readingOrder="1"/>
      <protection locked="0"/>
    </xf>
    <xf numFmtId="0" fontId="24" fillId="0" borderId="10" xfId="0" applyFont="1" applyBorder="1" applyAlignment="1" applyProtection="1">
      <alignment vertical="center" wrapText="1" readingOrder="1"/>
      <protection locked="0"/>
    </xf>
    <xf numFmtId="0" fontId="23" fillId="0" borderId="16" xfId="0" applyFont="1" applyBorder="1" applyAlignment="1" applyProtection="1">
      <alignment vertical="top" wrapText="1"/>
      <protection locked="0"/>
    </xf>
    <xf numFmtId="0" fontId="23" fillId="0" borderId="15" xfId="0" applyFont="1" applyBorder="1" applyAlignment="1" applyProtection="1">
      <alignment vertical="top" wrapText="1"/>
      <protection locked="0"/>
    </xf>
    <xf numFmtId="0" fontId="14" fillId="33" borderId="0" xfId="0" applyFont="1" applyFill="1" applyAlignment="1" applyProtection="1">
      <alignment horizontal="right" vertical="top" wrapText="1" readingOrder="1"/>
      <protection locked="0"/>
    </xf>
    <xf numFmtId="0" fontId="10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22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43" fontId="13" fillId="0" borderId="10" xfId="58" applyFont="1" applyBorder="1" applyAlignment="1" applyProtection="1">
      <alignment horizontal="right" vertical="center" wrapText="1" readingOrder="1"/>
      <protection locked="0"/>
    </xf>
    <xf numFmtId="43" fontId="0" fillId="0" borderId="15" xfId="58" applyFont="1" applyBorder="1" applyAlignment="1" applyProtection="1">
      <alignment vertical="top" wrapText="1"/>
      <protection locked="0"/>
    </xf>
    <xf numFmtId="43" fontId="0" fillId="0" borderId="16" xfId="58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14" fillId="0" borderId="10" xfId="0" applyFont="1" applyBorder="1" applyAlignment="1" applyProtection="1">
      <alignment vertical="top" wrapText="1" readingOrder="1"/>
      <protection locked="0"/>
    </xf>
    <xf numFmtId="188" fontId="16" fillId="0" borderId="10" xfId="58" applyNumberFormat="1" applyFont="1" applyBorder="1" applyAlignment="1" applyProtection="1">
      <alignment horizontal="right" vertical="top" wrapText="1" readingOrder="1"/>
      <protection locked="0"/>
    </xf>
    <xf numFmtId="188" fontId="30" fillId="0" borderId="15" xfId="58" applyNumberFormat="1" applyFont="1" applyBorder="1" applyAlignment="1" applyProtection="1">
      <alignment vertical="top" wrapText="1"/>
      <protection locked="0"/>
    </xf>
    <xf numFmtId="188" fontId="30" fillId="0" borderId="16" xfId="58" applyNumberFormat="1" applyFont="1" applyBorder="1" applyAlignment="1" applyProtection="1">
      <alignment vertical="top" wrapText="1"/>
      <protection locked="0"/>
    </xf>
    <xf numFmtId="187" fontId="13" fillId="0" borderId="10" xfId="0" applyNumberFormat="1" applyFont="1" applyBorder="1" applyAlignment="1" applyProtection="1">
      <alignment horizontal="right" vertical="top" wrapText="1" readingOrder="1"/>
      <protection locked="0"/>
    </xf>
    <xf numFmtId="187" fontId="29" fillId="0" borderId="16" xfId="0" applyNumberFormat="1" applyFont="1" applyBorder="1" applyAlignment="1" applyProtection="1">
      <alignment vertical="top" wrapText="1"/>
      <protection locked="0"/>
    </xf>
    <xf numFmtId="187" fontId="29" fillId="0" borderId="15" xfId="0" applyNumberFormat="1" applyFont="1" applyBorder="1" applyAlignment="1" applyProtection="1">
      <alignment vertical="top" wrapText="1"/>
      <protection locked="0"/>
    </xf>
    <xf numFmtId="183" fontId="13" fillId="0" borderId="10" xfId="0" applyNumberFormat="1" applyFont="1" applyBorder="1" applyAlignment="1" applyProtection="1">
      <alignment horizontal="right" vertical="top" wrapText="1" readingOrder="1"/>
      <protection locked="0"/>
    </xf>
    <xf numFmtId="183" fontId="29" fillId="0" borderId="15" xfId="0" applyNumberFormat="1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right" vertical="top" wrapText="1" readingOrder="1"/>
      <protection locked="0"/>
    </xf>
    <xf numFmtId="0" fontId="29" fillId="0" borderId="15" xfId="0" applyFont="1" applyBorder="1" applyAlignment="1" applyProtection="1">
      <alignment vertical="top" wrapText="1"/>
      <protection locked="0"/>
    </xf>
    <xf numFmtId="188" fontId="13" fillId="0" borderId="10" xfId="0" applyNumberFormat="1" applyFont="1" applyBorder="1" applyAlignment="1" applyProtection="1">
      <alignment horizontal="right" vertical="top" wrapText="1" readingOrder="1"/>
      <protection locked="0"/>
    </xf>
    <xf numFmtId="188" fontId="29" fillId="0" borderId="16" xfId="0" applyNumberFormat="1" applyFont="1" applyBorder="1" applyAlignment="1" applyProtection="1">
      <alignment vertical="top" wrapText="1"/>
      <protection locked="0"/>
    </xf>
    <xf numFmtId="188" fontId="29" fillId="0" borderId="15" xfId="0" applyNumberFormat="1" applyFont="1" applyBorder="1" applyAlignment="1" applyProtection="1">
      <alignment vertical="top" wrapText="1"/>
      <protection locked="0"/>
    </xf>
    <xf numFmtId="0" fontId="51" fillId="0" borderId="0" xfId="0" applyFont="1" applyAlignment="1">
      <alignment/>
    </xf>
    <xf numFmtId="0" fontId="3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"/>
  <sheetViews>
    <sheetView showGridLines="0" zoomScalePageLayoutView="0" workbookViewId="0" topLeftCell="A1">
      <selection activeCell="R41" sqref="R41:V42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spans="18:20" ht="18" customHeight="1">
      <c r="R1" s="164" t="s">
        <v>365</v>
      </c>
      <c r="S1" s="164"/>
      <c r="T1" s="164"/>
    </row>
    <row r="2" spans="18:20" ht="18" customHeight="1">
      <c r="R2" s="164" t="s">
        <v>366</v>
      </c>
      <c r="S2" s="164"/>
      <c r="T2" s="164"/>
    </row>
    <row r="3" spans="18:20" ht="18" customHeight="1">
      <c r="R3" s="164" t="s">
        <v>367</v>
      </c>
      <c r="S3" s="164"/>
      <c r="T3" s="164"/>
    </row>
    <row r="4" spans="18:20" ht="18" customHeight="1">
      <c r="R4" s="164" t="s">
        <v>1330</v>
      </c>
      <c r="S4" s="164"/>
      <c r="T4" s="164"/>
    </row>
    <row r="5" spans="18:20" ht="18" customHeight="1">
      <c r="R5" s="164"/>
      <c r="S5" s="164"/>
      <c r="T5" s="164"/>
    </row>
    <row r="6" spans="5:18" ht="36" customHeight="1">
      <c r="E6" s="48" t="s">
        <v>56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ht="3" customHeight="1"/>
    <row r="8" spans="3:21" ht="28.5" customHeight="1">
      <c r="C8" s="50" t="s">
        <v>57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ht="3" customHeight="1"/>
    <row r="10" spans="3:21" ht="18" customHeight="1">
      <c r="C10" s="51" t="s">
        <v>58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ht="28.5" customHeight="1"/>
    <row r="12" spans="2:24" ht="19.5" customHeight="1">
      <c r="B12" s="52" t="s">
        <v>59</v>
      </c>
      <c r="C12" s="49"/>
      <c r="D12" s="49"/>
      <c r="E12" s="49"/>
      <c r="F12" s="49"/>
      <c r="G12" s="49"/>
      <c r="H12" s="49"/>
      <c r="I12" s="49"/>
      <c r="J12" s="49"/>
      <c r="K12" s="49"/>
      <c r="M12" s="165" t="s">
        <v>1331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ht="2.25" customHeight="1"/>
    <row r="14" spans="2:11" ht="12.75">
      <c r="B14" s="52" t="s">
        <v>60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2:24" ht="12.75">
      <c r="B15" s="49"/>
      <c r="C15" s="49"/>
      <c r="D15" s="49"/>
      <c r="E15" s="49"/>
      <c r="F15" s="49"/>
      <c r="G15" s="49"/>
      <c r="H15" s="49"/>
      <c r="I15" s="49"/>
      <c r="J15" s="49"/>
      <c r="K15" s="49"/>
      <c r="M15" s="53" t="s">
        <v>61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3:24" ht="12.75"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ht="3.75" customHeight="1"/>
    <row r="18" spans="2:11" ht="12.75">
      <c r="B18" s="52" t="s">
        <v>62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2:24" ht="19.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M19" s="53" t="s">
        <v>63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2:11" ht="12.75"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ht="3.75" customHeight="1"/>
    <row r="22" spans="2:11" ht="12.75">
      <c r="B22" s="52" t="s">
        <v>64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2:24" ht="1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M23" s="5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2:11" ht="12.75"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ht="3" customHeight="1"/>
    <row r="26" spans="2:11" ht="12.75">
      <c r="B26" s="52" t="s">
        <v>65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2:24" ht="1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M27" s="5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ht="3" customHeight="1"/>
    <row r="30" spans="13:24" ht="12.75">
      <c r="M30" s="53" t="s">
        <v>66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ht="12.75">
      <c r="B31" s="52" t="s">
        <v>67</v>
      </c>
      <c r="C31" s="49"/>
      <c r="D31" s="49"/>
      <c r="E31" s="49"/>
      <c r="F31" s="49"/>
      <c r="G31" s="49"/>
      <c r="H31" s="49"/>
      <c r="I31" s="49"/>
      <c r="J31" s="49"/>
      <c r="K31" s="49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2:11" ht="12.75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ht="4.5" customHeight="1"/>
    <row r="34" spans="2:8" ht="27.75" customHeight="1">
      <c r="B34" s="52" t="s">
        <v>68</v>
      </c>
      <c r="C34" s="49"/>
      <c r="E34" s="56" t="s">
        <v>69</v>
      </c>
      <c r="F34" s="49"/>
      <c r="G34" s="49"/>
      <c r="H34" s="49"/>
    </row>
    <row r="35" spans="5:8" ht="12.75">
      <c r="E35" s="49"/>
      <c r="F35" s="49"/>
      <c r="G35" s="49"/>
      <c r="H35" s="49"/>
    </row>
    <row r="36" ht="33" customHeight="1"/>
    <row r="37" spans="11:23" ht="12.75">
      <c r="K37" s="55"/>
      <c r="L37" s="49"/>
      <c r="M37" s="49"/>
      <c r="N37" s="49"/>
      <c r="O37" s="49"/>
      <c r="Q37" s="55" t="s">
        <v>70</v>
      </c>
      <c r="R37" s="49"/>
      <c r="S37" s="49"/>
      <c r="T37" s="49"/>
      <c r="U37" s="49"/>
      <c r="V37" s="49"/>
      <c r="W37" s="49"/>
    </row>
    <row r="38" spans="2:23" ht="12.75">
      <c r="B38" s="166" t="s">
        <v>1332</v>
      </c>
      <c r="C38" s="49"/>
      <c r="D38" s="49"/>
      <c r="E38" s="49"/>
      <c r="F38" s="49"/>
      <c r="K38" s="49"/>
      <c r="L38" s="49"/>
      <c r="M38" s="49"/>
      <c r="N38" s="49"/>
      <c r="O38" s="49"/>
      <c r="Q38" s="49"/>
      <c r="R38" s="49"/>
      <c r="S38" s="49"/>
      <c r="T38" s="49"/>
      <c r="U38" s="49"/>
      <c r="V38" s="49"/>
      <c r="W38" s="49"/>
    </row>
    <row r="39" spans="2:23" ht="12.75">
      <c r="B39" s="49"/>
      <c r="C39" s="49"/>
      <c r="D39" s="49"/>
      <c r="E39" s="49"/>
      <c r="F39" s="49"/>
      <c r="H39" s="58" t="s">
        <v>71</v>
      </c>
      <c r="I39" s="49"/>
      <c r="K39" s="54"/>
      <c r="L39" s="54"/>
      <c r="M39" s="54"/>
      <c r="N39" s="54"/>
      <c r="O39" s="54"/>
      <c r="Q39" s="54"/>
      <c r="R39" s="54"/>
      <c r="S39" s="54"/>
      <c r="T39" s="54"/>
      <c r="U39" s="54"/>
      <c r="V39" s="54"/>
      <c r="W39" s="54"/>
    </row>
    <row r="40" spans="2:9" ht="12.75">
      <c r="B40" s="49"/>
      <c r="C40" s="49"/>
      <c r="D40" s="49"/>
      <c r="E40" s="49"/>
      <c r="F40" s="49"/>
      <c r="H40" s="49"/>
      <c r="I40" s="49"/>
    </row>
    <row r="41" spans="2:22" ht="12.75">
      <c r="B41" s="49"/>
      <c r="C41" s="49"/>
      <c r="D41" s="49"/>
      <c r="E41" s="49"/>
      <c r="F41" s="49"/>
      <c r="R41" s="59" t="s">
        <v>72</v>
      </c>
      <c r="S41" s="49"/>
      <c r="T41" s="49"/>
      <c r="U41" s="49"/>
      <c r="V41" s="49"/>
    </row>
    <row r="42" spans="18:22" ht="12.75">
      <c r="R42" s="49"/>
      <c r="S42" s="49"/>
      <c r="T42" s="49"/>
      <c r="U42" s="49"/>
      <c r="V42" s="49"/>
    </row>
    <row r="43" ht="18.75" customHeight="1"/>
    <row r="44" ht="18">
      <c r="T44" s="1" t="s">
        <v>73</v>
      </c>
    </row>
    <row r="45" ht="21" customHeight="1"/>
    <row r="46" spans="6:13" ht="3" customHeight="1">
      <c r="F46" s="57"/>
      <c r="G46" s="49"/>
      <c r="H46" s="49"/>
      <c r="I46" s="49"/>
      <c r="J46" s="49"/>
      <c r="K46" s="49"/>
      <c r="L46" s="49"/>
      <c r="M46" s="49"/>
    </row>
  </sheetData>
  <sheetProtection/>
  <mergeCells count="23">
    <mergeCell ref="M30:X31"/>
    <mergeCell ref="B31:K32"/>
    <mergeCell ref="B34:C34"/>
    <mergeCell ref="E34:H35"/>
    <mergeCell ref="F46:M46"/>
    <mergeCell ref="K37:O39"/>
    <mergeCell ref="Q37:W39"/>
    <mergeCell ref="B38:F41"/>
    <mergeCell ref="H39:I40"/>
    <mergeCell ref="R41:V42"/>
    <mergeCell ref="B18:K20"/>
    <mergeCell ref="M19:X19"/>
    <mergeCell ref="B22:K24"/>
    <mergeCell ref="M23:X23"/>
    <mergeCell ref="B26:K28"/>
    <mergeCell ref="M27:X27"/>
    <mergeCell ref="E6:R6"/>
    <mergeCell ref="C8:U8"/>
    <mergeCell ref="C10:U10"/>
    <mergeCell ref="B12:K12"/>
    <mergeCell ref="M12:X12"/>
    <mergeCell ref="B14:K15"/>
    <mergeCell ref="M15:X16"/>
  </mergeCells>
  <printOptions/>
  <pageMargins left="0.4" right="0" top="0.5" bottom="0.5" header="0.5" footer="0.5"/>
  <pageSetup horizontalDpi="600" verticalDpi="600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"/>
  <sheetViews>
    <sheetView showGridLines="0" view="pageBreakPreview" zoomScaleSheetLayoutView="100" zoomScalePageLayoutView="0" workbookViewId="0" topLeftCell="A73">
      <selection activeCell="A150" sqref="A150"/>
    </sheetView>
  </sheetViews>
  <sheetFormatPr defaultColWidth="9.140625" defaultRowHeight="12.75"/>
  <cols>
    <col min="1" max="1" width="6.8515625" style="0" customWidth="1"/>
    <col min="2" max="2" width="33.8515625" style="0" customWidth="1"/>
    <col min="3" max="3" width="0.9921875" style="0" customWidth="1"/>
    <col min="4" max="4" width="6.421875" style="0" customWidth="1"/>
    <col min="5" max="5" width="11.28125" style="0" customWidth="1"/>
    <col min="6" max="6" width="10.28125" style="0" customWidth="1"/>
    <col min="7" max="7" width="7.7109375" style="0" customWidth="1"/>
    <col min="8" max="8" width="0.13671875" style="0" customWidth="1"/>
    <col min="9" max="9" width="0" style="0" hidden="1" customWidth="1"/>
    <col min="10" max="10" width="10.00390625" style="0" customWidth="1"/>
    <col min="11" max="11" width="0" style="0" hidden="1" customWidth="1"/>
    <col min="12" max="12" width="1.1484375" style="0" customWidth="1"/>
    <col min="13" max="13" width="10.28125" style="0" customWidth="1"/>
    <col min="14" max="14" width="0.2890625" style="0" customWidth="1"/>
    <col min="15" max="15" width="7.421875" style="0" customWidth="1"/>
    <col min="16" max="16" width="0.85546875" style="0" customWidth="1"/>
    <col min="17" max="17" width="11.28125" style="0" customWidth="1"/>
    <col min="18" max="18" width="2.421875" style="0" customWidth="1"/>
    <col min="19" max="19" width="0.2890625" style="0" customWidth="1"/>
    <col min="20" max="20" width="3.28125" style="0" customWidth="1"/>
    <col min="21" max="21" width="0.13671875" style="0" customWidth="1"/>
    <col min="22" max="22" width="3.7109375" style="0" customWidth="1"/>
    <col min="23" max="23" width="0.2890625" style="0" customWidth="1"/>
    <col min="24" max="24" width="0" style="0" hidden="1" customWidth="1"/>
    <col min="25" max="25" width="0.13671875" style="0" hidden="1" customWidth="1"/>
    <col min="26" max="26" width="0" style="0" hidden="1" customWidth="1"/>
    <col min="27" max="27" width="9.00390625" style="0" customWidth="1"/>
  </cols>
  <sheetData>
    <row r="1" spans="5:10" ht="22.5" customHeight="1">
      <c r="E1" s="60" t="s">
        <v>918</v>
      </c>
      <c r="F1" s="60"/>
      <c r="G1" s="60"/>
      <c r="H1" s="60"/>
      <c r="I1" s="60"/>
      <c r="J1" s="60"/>
    </row>
    <row r="2" ht="1.5" customHeight="1"/>
    <row r="3" spans="2:20" ht="20.25" customHeight="1">
      <c r="B3" s="61" t="s">
        <v>74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3" ht="27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V4" s="62"/>
      <c r="W4" s="49"/>
    </row>
    <row r="5" ht="409.5" customHeight="1" hidden="1"/>
    <row r="6" ht="6" customHeight="1" hidden="1"/>
    <row r="7" spans="2:23" ht="18" customHeight="1">
      <c r="B7" s="63" t="s">
        <v>58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T7" s="64"/>
      <c r="U7" s="49"/>
      <c r="V7" s="49"/>
      <c r="W7" s="49"/>
    </row>
    <row r="8" ht="2.25" customHeight="1"/>
    <row r="9" spans="1:27" ht="18" customHeight="1">
      <c r="A9" s="2"/>
      <c r="B9" s="2"/>
      <c r="C9" s="65"/>
      <c r="D9" s="66"/>
      <c r="E9" s="65" t="s">
        <v>76</v>
      </c>
      <c r="F9" s="67"/>
      <c r="G9" s="67"/>
      <c r="H9" s="66"/>
      <c r="I9" s="65" t="s">
        <v>77</v>
      </c>
      <c r="J9" s="67"/>
      <c r="K9" s="67"/>
      <c r="L9" s="67"/>
      <c r="M9" s="67"/>
      <c r="N9" s="67"/>
      <c r="O9" s="67"/>
      <c r="P9" s="66"/>
      <c r="Q9" s="65" t="s">
        <v>78</v>
      </c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ht="18" customHeight="1">
      <c r="A10" s="65" t="s">
        <v>79</v>
      </c>
      <c r="B10" s="65" t="s">
        <v>80</v>
      </c>
      <c r="C10" s="65" t="s">
        <v>81</v>
      </c>
      <c r="D10" s="69"/>
      <c r="E10" s="65" t="s">
        <v>82</v>
      </c>
      <c r="F10" s="73" t="s">
        <v>83</v>
      </c>
      <c r="G10" s="66"/>
      <c r="H10" s="4"/>
      <c r="I10" s="65" t="s">
        <v>84</v>
      </c>
      <c r="J10" s="74"/>
      <c r="K10" s="74"/>
      <c r="L10" s="69"/>
      <c r="M10" s="73" t="s">
        <v>83</v>
      </c>
      <c r="N10" s="67"/>
      <c r="O10" s="66"/>
      <c r="P10" s="4"/>
      <c r="Q10" s="65" t="s">
        <v>85</v>
      </c>
      <c r="R10" s="73" t="s">
        <v>83</v>
      </c>
      <c r="S10" s="67"/>
      <c r="T10" s="67"/>
      <c r="U10" s="67"/>
      <c r="V10" s="67"/>
      <c r="W10" s="67"/>
      <c r="X10" s="67"/>
      <c r="Y10" s="66"/>
      <c r="Z10" s="5"/>
      <c r="AA10" s="5"/>
    </row>
    <row r="11" spans="1:27" ht="27" customHeight="1">
      <c r="A11" s="68"/>
      <c r="B11" s="68"/>
      <c r="C11" s="70"/>
      <c r="D11" s="71"/>
      <c r="E11" s="68"/>
      <c r="F11" s="3" t="s">
        <v>86</v>
      </c>
      <c r="G11" s="65" t="s">
        <v>87</v>
      </c>
      <c r="H11" s="66"/>
      <c r="I11" s="70"/>
      <c r="J11" s="54"/>
      <c r="K11" s="54"/>
      <c r="L11" s="71"/>
      <c r="M11" s="3" t="s">
        <v>86</v>
      </c>
      <c r="N11" s="65" t="s">
        <v>87</v>
      </c>
      <c r="O11" s="67"/>
      <c r="P11" s="66"/>
      <c r="Q11" s="68"/>
      <c r="R11" s="65" t="s">
        <v>86</v>
      </c>
      <c r="S11" s="67"/>
      <c r="T11" s="67"/>
      <c r="U11" s="67"/>
      <c r="V11" s="66"/>
      <c r="W11" s="65" t="s">
        <v>87</v>
      </c>
      <c r="X11" s="67"/>
      <c r="Y11" s="67"/>
      <c r="Z11" s="67"/>
      <c r="AA11" s="67"/>
    </row>
    <row r="12" spans="1:27" ht="18" customHeight="1">
      <c r="A12" s="6" t="s">
        <v>88</v>
      </c>
      <c r="B12" s="6" t="s">
        <v>89</v>
      </c>
      <c r="C12" s="72" t="s">
        <v>90</v>
      </c>
      <c r="D12" s="66"/>
      <c r="E12" s="6" t="s">
        <v>91</v>
      </c>
      <c r="F12" s="6" t="s">
        <v>92</v>
      </c>
      <c r="G12" s="72" t="s">
        <v>93</v>
      </c>
      <c r="H12" s="66"/>
      <c r="I12" s="72" t="s">
        <v>94</v>
      </c>
      <c r="J12" s="67"/>
      <c r="K12" s="67"/>
      <c r="L12" s="66"/>
      <c r="M12" s="6" t="s">
        <v>95</v>
      </c>
      <c r="N12" s="72" t="s">
        <v>96</v>
      </c>
      <c r="O12" s="67"/>
      <c r="P12" s="66"/>
      <c r="Q12" s="6" t="s">
        <v>97</v>
      </c>
      <c r="R12" s="72" t="s">
        <v>98</v>
      </c>
      <c r="S12" s="67"/>
      <c r="T12" s="67"/>
      <c r="U12" s="67"/>
      <c r="V12" s="66"/>
      <c r="W12" s="72" t="s">
        <v>99</v>
      </c>
      <c r="X12" s="67"/>
      <c r="Y12" s="67"/>
      <c r="Z12" s="67"/>
      <c r="AA12" s="67"/>
    </row>
    <row r="13" spans="1:27" ht="40.5" customHeight="1">
      <c r="A13" s="22" t="s">
        <v>100</v>
      </c>
      <c r="B13" s="41" t="s">
        <v>101</v>
      </c>
      <c r="C13" s="75"/>
      <c r="D13" s="76"/>
      <c r="E13" s="23">
        <f>F13+G13</f>
        <v>583318.5630999999</v>
      </c>
      <c r="F13" s="23">
        <f>F14+F87+F110</f>
        <v>583318.5630999999</v>
      </c>
      <c r="G13" s="77">
        <f>G87</f>
        <v>0</v>
      </c>
      <c r="H13" s="76"/>
      <c r="I13" s="77">
        <f>M13+N13-40000</f>
        <v>705521.4071</v>
      </c>
      <c r="J13" s="78"/>
      <c r="K13" s="78"/>
      <c r="L13" s="76"/>
      <c r="M13" s="23">
        <f>M14+M87+M110</f>
        <v>587684.7921</v>
      </c>
      <c r="N13" s="77">
        <f>N87+N110</f>
        <v>157836.615</v>
      </c>
      <c r="O13" s="78"/>
      <c r="P13" s="76"/>
      <c r="Q13" s="23">
        <f>R13+W13-40000</f>
        <v>688570.9839999999</v>
      </c>
      <c r="R13" s="77">
        <f>R14+R87+R110</f>
        <v>585511.5959999999</v>
      </c>
      <c r="S13" s="78"/>
      <c r="T13" s="78"/>
      <c r="U13" s="78"/>
      <c r="V13" s="76"/>
      <c r="W13" s="77">
        <f>W87+W110</f>
        <v>143059.388</v>
      </c>
      <c r="X13" s="78"/>
      <c r="Y13" s="78"/>
      <c r="Z13" s="78"/>
      <c r="AA13" s="78"/>
    </row>
    <row r="14" spans="1:27" ht="42.75" customHeight="1">
      <c r="A14" s="7" t="s">
        <v>102</v>
      </c>
      <c r="B14" s="42" t="s">
        <v>103</v>
      </c>
      <c r="C14" s="79" t="s">
        <v>104</v>
      </c>
      <c r="D14" s="66"/>
      <c r="E14" s="18">
        <f>F14</f>
        <v>95370.025</v>
      </c>
      <c r="F14" s="18">
        <f>F15+F22+F24+F77</f>
        <v>95370.025</v>
      </c>
      <c r="G14" s="80" t="s">
        <v>105</v>
      </c>
      <c r="H14" s="81"/>
      <c r="I14" s="82">
        <f>M14</f>
        <v>95370.025</v>
      </c>
      <c r="J14" s="83"/>
      <c r="K14" s="83"/>
      <c r="L14" s="81"/>
      <c r="M14" s="18">
        <f>M15+M22+M24+M77</f>
        <v>95370.025</v>
      </c>
      <c r="N14" s="80" t="s">
        <v>105</v>
      </c>
      <c r="O14" s="83"/>
      <c r="P14" s="81"/>
      <c r="Q14" s="18">
        <f>R14</f>
        <v>109506.07799999989</v>
      </c>
      <c r="R14" s="82">
        <f>R15+R22+R24+R77</f>
        <v>109506.07799999989</v>
      </c>
      <c r="S14" s="83"/>
      <c r="T14" s="83"/>
      <c r="U14" s="83"/>
      <c r="V14" s="81"/>
      <c r="W14" s="80" t="s">
        <v>105</v>
      </c>
      <c r="X14" s="83"/>
      <c r="Y14" s="83"/>
      <c r="Z14" s="83"/>
      <c r="AA14" s="83"/>
    </row>
    <row r="15" spans="1:27" ht="26.25" customHeight="1">
      <c r="A15" s="7" t="s">
        <v>106</v>
      </c>
      <c r="B15" s="39" t="s">
        <v>107</v>
      </c>
      <c r="C15" s="79" t="s">
        <v>108</v>
      </c>
      <c r="D15" s="66"/>
      <c r="E15" s="8">
        <f>F15</f>
        <v>41274.329999999994</v>
      </c>
      <c r="F15" s="8">
        <f>F16+F17+F20+F21</f>
        <v>41274.329999999994</v>
      </c>
      <c r="G15" s="85" t="s">
        <v>105</v>
      </c>
      <c r="H15" s="66"/>
      <c r="I15" s="84">
        <f>M15</f>
        <v>41274.329999999994</v>
      </c>
      <c r="J15" s="67"/>
      <c r="K15" s="67"/>
      <c r="L15" s="66"/>
      <c r="M15" s="8">
        <f>M16+M17+M20+M21</f>
        <v>41274.329999999994</v>
      </c>
      <c r="N15" s="85" t="s">
        <v>105</v>
      </c>
      <c r="O15" s="67"/>
      <c r="P15" s="66"/>
      <c r="Q15" s="8">
        <f>R15</f>
        <v>54954.005399999936</v>
      </c>
      <c r="R15" s="84">
        <f>R16+R17+R20+R21</f>
        <v>54954.005399999936</v>
      </c>
      <c r="S15" s="67"/>
      <c r="T15" s="67"/>
      <c r="U15" s="67"/>
      <c r="V15" s="66"/>
      <c r="W15" s="85" t="s">
        <v>105</v>
      </c>
      <c r="X15" s="67"/>
      <c r="Y15" s="67"/>
      <c r="Z15" s="67"/>
      <c r="AA15" s="67"/>
    </row>
    <row r="16" spans="1:27" ht="26.25" customHeight="1">
      <c r="A16" s="7" t="s">
        <v>109</v>
      </c>
      <c r="B16" s="39" t="s">
        <v>110</v>
      </c>
      <c r="C16" s="79"/>
      <c r="D16" s="66"/>
      <c r="E16" s="8">
        <v>8016.55</v>
      </c>
      <c r="F16" s="8">
        <v>8016.55</v>
      </c>
      <c r="G16" s="85" t="s">
        <v>105</v>
      </c>
      <c r="H16" s="66"/>
      <c r="I16" s="84">
        <v>8016.55</v>
      </c>
      <c r="J16" s="67"/>
      <c r="K16" s="67"/>
      <c r="L16" s="66"/>
      <c r="M16" s="8">
        <v>8016.55</v>
      </c>
      <c r="N16" s="85" t="s">
        <v>105</v>
      </c>
      <c r="O16" s="67"/>
      <c r="P16" s="66"/>
      <c r="Q16" s="8">
        <v>6597.392200000001</v>
      </c>
      <c r="R16" s="84">
        <v>6597.392200000001</v>
      </c>
      <c r="S16" s="67"/>
      <c r="T16" s="67"/>
      <c r="U16" s="67"/>
      <c r="V16" s="66"/>
      <c r="W16" s="85" t="s">
        <v>105</v>
      </c>
      <c r="X16" s="67"/>
      <c r="Y16" s="67"/>
      <c r="Z16" s="67"/>
      <c r="AA16" s="67"/>
    </row>
    <row r="17" spans="1:27" ht="26.25" customHeight="1">
      <c r="A17" s="7" t="s">
        <v>111</v>
      </c>
      <c r="B17" s="39" t="s">
        <v>112</v>
      </c>
      <c r="C17" s="79"/>
      <c r="D17" s="66"/>
      <c r="E17" s="8">
        <f>F17</f>
        <v>17544.879999999997</v>
      </c>
      <c r="F17" s="8">
        <f>F18+F19</f>
        <v>17544.879999999997</v>
      </c>
      <c r="G17" s="85" t="s">
        <v>105</v>
      </c>
      <c r="H17" s="66"/>
      <c r="I17" s="86">
        <f>M17</f>
        <v>17544.879999999997</v>
      </c>
      <c r="J17" s="87"/>
      <c r="K17" s="87"/>
      <c r="L17" s="88"/>
      <c r="M17" s="8">
        <f>M18+M19</f>
        <v>17544.879999999997</v>
      </c>
      <c r="N17" s="85" t="s">
        <v>105</v>
      </c>
      <c r="O17" s="67"/>
      <c r="P17" s="66"/>
      <c r="Q17" s="8">
        <f>R17</f>
        <v>10160.135199999993</v>
      </c>
      <c r="R17" s="84">
        <f>R18+R19</f>
        <v>10160.135199999993</v>
      </c>
      <c r="S17" s="67"/>
      <c r="T17" s="67"/>
      <c r="U17" s="67"/>
      <c r="V17" s="66"/>
      <c r="W17" s="85" t="s">
        <v>105</v>
      </c>
      <c r="X17" s="67"/>
      <c r="Y17" s="67"/>
      <c r="Z17" s="67"/>
      <c r="AA17" s="67"/>
    </row>
    <row r="18" spans="1:27" ht="26.25" customHeight="1">
      <c r="A18" s="7" t="s">
        <v>113</v>
      </c>
      <c r="B18" s="39" t="s">
        <v>114</v>
      </c>
      <c r="C18" s="79"/>
      <c r="D18" s="66"/>
      <c r="E18" s="8">
        <v>5767.08</v>
      </c>
      <c r="F18" s="8">
        <v>5767.08</v>
      </c>
      <c r="G18" s="85" t="s">
        <v>105</v>
      </c>
      <c r="H18" s="66"/>
      <c r="I18" s="84">
        <v>5767.08</v>
      </c>
      <c r="J18" s="67"/>
      <c r="K18" s="67"/>
      <c r="L18" s="66"/>
      <c r="M18" s="8">
        <v>5767.08</v>
      </c>
      <c r="N18" s="85" t="s">
        <v>105</v>
      </c>
      <c r="O18" s="67"/>
      <c r="P18" s="66"/>
      <c r="Q18" s="8">
        <v>2342.240999999999</v>
      </c>
      <c r="R18" s="84">
        <v>2342.240999999999</v>
      </c>
      <c r="S18" s="67"/>
      <c r="T18" s="67"/>
      <c r="U18" s="67"/>
      <c r="V18" s="66"/>
      <c r="W18" s="85" t="s">
        <v>105</v>
      </c>
      <c r="X18" s="67"/>
      <c r="Y18" s="67"/>
      <c r="Z18" s="67"/>
      <c r="AA18" s="67"/>
    </row>
    <row r="19" spans="1:28" ht="26.25" customHeight="1">
      <c r="A19" s="7" t="s">
        <v>115</v>
      </c>
      <c r="B19" s="39" t="s">
        <v>116</v>
      </c>
      <c r="C19" s="79"/>
      <c r="D19" s="66"/>
      <c r="E19" s="8">
        <v>11777.8</v>
      </c>
      <c r="F19" s="8">
        <v>11777.8</v>
      </c>
      <c r="G19" s="85" t="s">
        <v>105</v>
      </c>
      <c r="H19" s="66"/>
      <c r="I19" s="84">
        <v>11777.8</v>
      </c>
      <c r="J19" s="67"/>
      <c r="K19" s="67"/>
      <c r="L19" s="66"/>
      <c r="M19" s="8">
        <v>11777.8</v>
      </c>
      <c r="N19" s="85" t="s">
        <v>105</v>
      </c>
      <c r="O19" s="67"/>
      <c r="P19" s="66"/>
      <c r="Q19" s="8">
        <v>7817.894199999993</v>
      </c>
      <c r="R19" s="84">
        <v>7817.894199999993</v>
      </c>
      <c r="S19" s="67"/>
      <c r="T19" s="67"/>
      <c r="U19" s="67"/>
      <c r="V19" s="66"/>
      <c r="W19" s="85" t="s">
        <v>105</v>
      </c>
      <c r="X19" s="67"/>
      <c r="Y19" s="67"/>
      <c r="Z19" s="67"/>
      <c r="AA19" s="67"/>
      <c r="AB19" s="38"/>
    </row>
    <row r="20" spans="1:27" ht="26.25" customHeight="1">
      <c r="A20" s="7" t="s">
        <v>117</v>
      </c>
      <c r="B20" s="39" t="s">
        <v>118</v>
      </c>
      <c r="C20" s="79"/>
      <c r="D20" s="66"/>
      <c r="E20" s="8">
        <v>10440.7</v>
      </c>
      <c r="F20" s="8">
        <v>10440.7</v>
      </c>
      <c r="G20" s="85" t="s">
        <v>105</v>
      </c>
      <c r="H20" s="66"/>
      <c r="I20" s="84">
        <v>10440.7</v>
      </c>
      <c r="J20" s="67"/>
      <c r="K20" s="67"/>
      <c r="L20" s="66"/>
      <c r="M20" s="8">
        <v>10440.7</v>
      </c>
      <c r="N20" s="85" t="s">
        <v>105</v>
      </c>
      <c r="O20" s="67"/>
      <c r="P20" s="66"/>
      <c r="Q20" s="8">
        <v>24484.569</v>
      </c>
      <c r="R20" s="84">
        <v>24484.569</v>
      </c>
      <c r="S20" s="67"/>
      <c r="T20" s="67"/>
      <c r="U20" s="67"/>
      <c r="V20" s="66"/>
      <c r="W20" s="85" t="s">
        <v>105</v>
      </c>
      <c r="X20" s="67"/>
      <c r="Y20" s="67"/>
      <c r="Z20" s="67"/>
      <c r="AA20" s="67"/>
    </row>
    <row r="21" spans="1:27" ht="26.25" customHeight="1">
      <c r="A21" s="7" t="s">
        <v>119</v>
      </c>
      <c r="B21" s="39" t="s">
        <v>120</v>
      </c>
      <c r="C21" s="79"/>
      <c r="D21" s="66"/>
      <c r="E21" s="8">
        <v>5272.2</v>
      </c>
      <c r="F21" s="8">
        <v>5272.2</v>
      </c>
      <c r="G21" s="85" t="s">
        <v>105</v>
      </c>
      <c r="H21" s="66"/>
      <c r="I21" s="84">
        <v>5272.2</v>
      </c>
      <c r="J21" s="67"/>
      <c r="K21" s="67"/>
      <c r="L21" s="66"/>
      <c r="M21" s="8">
        <v>5272.2</v>
      </c>
      <c r="N21" s="85" t="s">
        <v>105</v>
      </c>
      <c r="O21" s="67"/>
      <c r="P21" s="66"/>
      <c r="Q21" s="8">
        <v>13711.90899999994</v>
      </c>
      <c r="R21" s="84">
        <v>13711.90899999994</v>
      </c>
      <c r="S21" s="67"/>
      <c r="T21" s="67"/>
      <c r="U21" s="67"/>
      <c r="V21" s="66"/>
      <c r="W21" s="85" t="s">
        <v>105</v>
      </c>
      <c r="X21" s="67"/>
      <c r="Y21" s="67"/>
      <c r="Z21" s="67"/>
      <c r="AA21" s="67"/>
    </row>
    <row r="22" spans="1:27" ht="26.25" customHeight="1">
      <c r="A22" s="7" t="s">
        <v>121</v>
      </c>
      <c r="B22" s="39" t="s">
        <v>122</v>
      </c>
      <c r="C22" s="79" t="s">
        <v>123</v>
      </c>
      <c r="D22" s="66"/>
      <c r="E22" s="8">
        <f>F22</f>
        <v>47559.93</v>
      </c>
      <c r="F22" s="8">
        <f>F23</f>
        <v>47559.93</v>
      </c>
      <c r="G22" s="85" t="s">
        <v>105</v>
      </c>
      <c r="H22" s="66"/>
      <c r="I22" s="84">
        <f>M22</f>
        <v>47559.93</v>
      </c>
      <c r="J22" s="67"/>
      <c r="K22" s="67"/>
      <c r="L22" s="66"/>
      <c r="M22" s="8">
        <f>M23</f>
        <v>47559.93</v>
      </c>
      <c r="N22" s="85" t="s">
        <v>105</v>
      </c>
      <c r="O22" s="67"/>
      <c r="P22" s="66"/>
      <c r="Q22" s="8">
        <f>R22</f>
        <v>47054.30099999994</v>
      </c>
      <c r="R22" s="84">
        <f>R23</f>
        <v>47054.30099999994</v>
      </c>
      <c r="S22" s="67"/>
      <c r="T22" s="67"/>
      <c r="U22" s="67"/>
      <c r="V22" s="66"/>
      <c r="W22" s="85" t="s">
        <v>105</v>
      </c>
      <c r="X22" s="67"/>
      <c r="Y22" s="67"/>
      <c r="Z22" s="67"/>
      <c r="AA22" s="67"/>
    </row>
    <row r="23" spans="1:27" ht="16.5" customHeight="1">
      <c r="A23" s="7" t="s">
        <v>124</v>
      </c>
      <c r="B23" s="39" t="s">
        <v>125</v>
      </c>
      <c r="C23" s="79"/>
      <c r="D23" s="66"/>
      <c r="E23" s="8">
        <f>F23</f>
        <v>47559.93</v>
      </c>
      <c r="F23" s="8">
        <v>47559.93</v>
      </c>
      <c r="G23" s="85" t="s">
        <v>105</v>
      </c>
      <c r="H23" s="66"/>
      <c r="I23" s="84">
        <f>M23</f>
        <v>47559.93</v>
      </c>
      <c r="J23" s="67"/>
      <c r="K23" s="67"/>
      <c r="L23" s="66"/>
      <c r="M23" s="8">
        <v>47559.93</v>
      </c>
      <c r="N23" s="85" t="s">
        <v>105</v>
      </c>
      <c r="O23" s="67"/>
      <c r="P23" s="66"/>
      <c r="Q23" s="8">
        <f>R23</f>
        <v>47054.30099999994</v>
      </c>
      <c r="R23" s="84">
        <v>47054.30099999994</v>
      </c>
      <c r="S23" s="67"/>
      <c r="T23" s="67"/>
      <c r="U23" s="67"/>
      <c r="V23" s="66"/>
      <c r="W23" s="85" t="s">
        <v>105</v>
      </c>
      <c r="X23" s="67"/>
      <c r="Y23" s="67"/>
      <c r="Z23" s="67"/>
      <c r="AA23" s="67"/>
    </row>
    <row r="24" spans="1:27" ht="40.5" customHeight="1">
      <c r="A24" s="7" t="s">
        <v>126</v>
      </c>
      <c r="B24" s="39" t="s">
        <v>127</v>
      </c>
      <c r="C24" s="79" t="s">
        <v>128</v>
      </c>
      <c r="D24" s="66"/>
      <c r="E24" s="8">
        <f>F24</f>
        <v>6285.764999999999</v>
      </c>
      <c r="F24" s="8">
        <f>F25</f>
        <v>6285.764999999999</v>
      </c>
      <c r="G24" s="85" t="s">
        <v>105</v>
      </c>
      <c r="H24" s="66"/>
      <c r="I24" s="84">
        <f>M24</f>
        <v>6285.764999999999</v>
      </c>
      <c r="J24" s="67"/>
      <c r="K24" s="67"/>
      <c r="L24" s="66"/>
      <c r="M24" s="8">
        <f>M25</f>
        <v>6285.764999999999</v>
      </c>
      <c r="N24" s="85" t="s">
        <v>105</v>
      </c>
      <c r="O24" s="67"/>
      <c r="P24" s="66"/>
      <c r="Q24" s="8">
        <f>R24</f>
        <v>6935.771499999999</v>
      </c>
      <c r="R24" s="84">
        <f>R25</f>
        <v>6935.771499999999</v>
      </c>
      <c r="S24" s="67"/>
      <c r="T24" s="67"/>
      <c r="U24" s="67"/>
      <c r="V24" s="66"/>
      <c r="W24" s="85" t="s">
        <v>105</v>
      </c>
      <c r="X24" s="67"/>
      <c r="Y24" s="67"/>
      <c r="Z24" s="67"/>
      <c r="AA24" s="67"/>
    </row>
    <row r="25" spans="1:27" ht="55.5" customHeight="1">
      <c r="A25" s="7" t="s">
        <v>129</v>
      </c>
      <c r="B25" s="39" t="s">
        <v>130</v>
      </c>
      <c r="C25" s="79" t="s">
        <v>131</v>
      </c>
      <c r="D25" s="66"/>
      <c r="E25" s="8">
        <f>F25</f>
        <v>6285.764999999999</v>
      </c>
      <c r="F25" s="8">
        <f>F27+F38+F39+F47+F54+F55+F56+F59+F62+F72+F76</f>
        <v>6285.764999999999</v>
      </c>
      <c r="G25" s="85" t="s">
        <v>105</v>
      </c>
      <c r="H25" s="66"/>
      <c r="I25" s="84">
        <f>M25</f>
        <v>6285.764999999999</v>
      </c>
      <c r="J25" s="67"/>
      <c r="K25" s="67"/>
      <c r="L25" s="66"/>
      <c r="M25" s="8">
        <f>M27+M38+M39+M47+M54+M55+M56+M59+M62+M72+M76</f>
        <v>6285.764999999999</v>
      </c>
      <c r="N25" s="85" t="s">
        <v>105</v>
      </c>
      <c r="O25" s="67"/>
      <c r="P25" s="66"/>
      <c r="Q25" s="8">
        <f>R25</f>
        <v>6935.771499999999</v>
      </c>
      <c r="R25" s="84">
        <f>R27+R28+R37+R39+R47+R54+R55+R57+R59+R62+R72+R76</f>
        <v>6935.771499999999</v>
      </c>
      <c r="S25" s="67"/>
      <c r="T25" s="67"/>
      <c r="U25" s="67"/>
      <c r="V25" s="66"/>
      <c r="W25" s="85" t="s">
        <v>105</v>
      </c>
      <c r="X25" s="67"/>
      <c r="Y25" s="67"/>
      <c r="Z25" s="67"/>
      <c r="AA25" s="67"/>
    </row>
    <row r="26" spans="1:27" ht="26.25" customHeight="1">
      <c r="A26" s="7" t="s">
        <v>132</v>
      </c>
      <c r="B26" s="39" t="s">
        <v>133</v>
      </c>
      <c r="C26" s="79"/>
      <c r="D26" s="66"/>
      <c r="E26" s="8">
        <v>0</v>
      </c>
      <c r="F26" s="8">
        <v>0</v>
      </c>
      <c r="G26" s="85" t="s">
        <v>105</v>
      </c>
      <c r="H26" s="66"/>
      <c r="I26" s="84">
        <v>0</v>
      </c>
      <c r="J26" s="67"/>
      <c r="K26" s="67"/>
      <c r="L26" s="66"/>
      <c r="M26" s="8">
        <v>0</v>
      </c>
      <c r="N26" s="85" t="s">
        <v>105</v>
      </c>
      <c r="O26" s="67"/>
      <c r="P26" s="66"/>
      <c r="Q26" s="8">
        <v>0</v>
      </c>
      <c r="R26" s="84">
        <v>0</v>
      </c>
      <c r="S26" s="67"/>
      <c r="T26" s="67"/>
      <c r="U26" s="67"/>
      <c r="V26" s="66"/>
      <c r="W26" s="85" t="s">
        <v>105</v>
      </c>
      <c r="X26" s="67"/>
      <c r="Y26" s="67"/>
      <c r="Z26" s="67"/>
      <c r="AA26" s="67"/>
    </row>
    <row r="27" spans="1:27" ht="19.5" customHeight="1">
      <c r="A27" s="7" t="s">
        <v>134</v>
      </c>
      <c r="B27" s="39" t="s">
        <v>135</v>
      </c>
      <c r="C27" s="79"/>
      <c r="D27" s="66"/>
      <c r="E27" s="8">
        <v>420</v>
      </c>
      <c r="F27" s="8">
        <v>420</v>
      </c>
      <c r="G27" s="85" t="s">
        <v>105</v>
      </c>
      <c r="H27" s="66"/>
      <c r="I27" s="84">
        <v>420</v>
      </c>
      <c r="J27" s="67"/>
      <c r="K27" s="67"/>
      <c r="L27" s="66"/>
      <c r="M27" s="8">
        <v>420</v>
      </c>
      <c r="N27" s="85" t="s">
        <v>105</v>
      </c>
      <c r="O27" s="67"/>
      <c r="P27" s="66"/>
      <c r="Q27" s="8">
        <v>2438.75</v>
      </c>
      <c r="R27" s="84">
        <v>2438.75</v>
      </c>
      <c r="S27" s="67"/>
      <c r="T27" s="67"/>
      <c r="U27" s="67"/>
      <c r="V27" s="66"/>
      <c r="W27" s="85" t="s">
        <v>105</v>
      </c>
      <c r="X27" s="67"/>
      <c r="Y27" s="67"/>
      <c r="Z27" s="67"/>
      <c r="AA27" s="67"/>
    </row>
    <row r="28" spans="1:27" ht="29.25" customHeight="1">
      <c r="A28" s="7" t="s">
        <v>136</v>
      </c>
      <c r="B28" s="39" t="s">
        <v>137</v>
      </c>
      <c r="C28" s="79"/>
      <c r="D28" s="66"/>
      <c r="E28" s="8">
        <v>0</v>
      </c>
      <c r="F28" s="8">
        <v>0</v>
      </c>
      <c r="G28" s="85" t="s">
        <v>105</v>
      </c>
      <c r="H28" s="66"/>
      <c r="I28" s="84">
        <v>0</v>
      </c>
      <c r="J28" s="67"/>
      <c r="K28" s="67"/>
      <c r="L28" s="66"/>
      <c r="M28" s="8">
        <v>0</v>
      </c>
      <c r="N28" s="85" t="s">
        <v>105</v>
      </c>
      <c r="O28" s="67"/>
      <c r="P28" s="66"/>
      <c r="Q28" s="8">
        <v>78</v>
      </c>
      <c r="R28" s="84">
        <v>78</v>
      </c>
      <c r="S28" s="67"/>
      <c r="T28" s="67"/>
      <c r="U28" s="67"/>
      <c r="V28" s="66"/>
      <c r="W28" s="85" t="s">
        <v>105</v>
      </c>
      <c r="X28" s="67"/>
      <c r="Y28" s="67"/>
      <c r="Z28" s="67"/>
      <c r="AA28" s="67"/>
    </row>
    <row r="29" spans="1:27" ht="29.25" customHeight="1">
      <c r="A29" s="7" t="s">
        <v>138</v>
      </c>
      <c r="B29" s="39" t="s">
        <v>139</v>
      </c>
      <c r="C29" s="79"/>
      <c r="D29" s="66"/>
      <c r="E29" s="8">
        <v>0</v>
      </c>
      <c r="F29" s="8">
        <v>0</v>
      </c>
      <c r="G29" s="85" t="s">
        <v>105</v>
      </c>
      <c r="H29" s="66"/>
      <c r="I29" s="84">
        <v>0</v>
      </c>
      <c r="J29" s="67"/>
      <c r="K29" s="67"/>
      <c r="L29" s="66"/>
      <c r="M29" s="8">
        <v>0</v>
      </c>
      <c r="N29" s="85" t="s">
        <v>105</v>
      </c>
      <c r="O29" s="67"/>
      <c r="P29" s="66"/>
      <c r="Q29" s="8">
        <v>0</v>
      </c>
      <c r="R29" s="84">
        <v>0</v>
      </c>
      <c r="S29" s="67"/>
      <c r="T29" s="67"/>
      <c r="U29" s="67"/>
      <c r="V29" s="66"/>
      <c r="W29" s="85" t="s">
        <v>105</v>
      </c>
      <c r="X29" s="67"/>
      <c r="Y29" s="67"/>
      <c r="Z29" s="67"/>
      <c r="AA29" s="67"/>
    </row>
    <row r="30" spans="1:27" ht="29.25" customHeight="1">
      <c r="A30" s="7" t="s">
        <v>140</v>
      </c>
      <c r="B30" s="39" t="s">
        <v>141</v>
      </c>
      <c r="C30" s="79"/>
      <c r="D30" s="66"/>
      <c r="E30" s="8">
        <v>0</v>
      </c>
      <c r="F30" s="8">
        <v>0</v>
      </c>
      <c r="G30" s="85" t="s">
        <v>105</v>
      </c>
      <c r="H30" s="66"/>
      <c r="I30" s="84">
        <v>0</v>
      </c>
      <c r="J30" s="67"/>
      <c r="K30" s="67"/>
      <c r="L30" s="66"/>
      <c r="M30" s="8">
        <v>0</v>
      </c>
      <c r="N30" s="85" t="s">
        <v>105</v>
      </c>
      <c r="O30" s="67"/>
      <c r="P30" s="66"/>
      <c r="Q30" s="8">
        <v>0</v>
      </c>
      <c r="R30" s="84">
        <v>0</v>
      </c>
      <c r="S30" s="67"/>
      <c r="T30" s="67"/>
      <c r="U30" s="67"/>
      <c r="V30" s="66"/>
      <c r="W30" s="85" t="s">
        <v>105</v>
      </c>
      <c r="X30" s="67"/>
      <c r="Y30" s="67"/>
      <c r="Z30" s="67"/>
      <c r="AA30" s="67"/>
    </row>
    <row r="31" spans="1:27" ht="29.25" customHeight="1">
      <c r="A31" s="7" t="s">
        <v>142</v>
      </c>
      <c r="B31" s="39" t="s">
        <v>143</v>
      </c>
      <c r="C31" s="79"/>
      <c r="D31" s="66"/>
      <c r="E31" s="8">
        <v>0</v>
      </c>
      <c r="F31" s="8">
        <v>0</v>
      </c>
      <c r="G31" s="85" t="s">
        <v>105</v>
      </c>
      <c r="H31" s="66"/>
      <c r="I31" s="84">
        <v>0</v>
      </c>
      <c r="J31" s="67"/>
      <c r="K31" s="67"/>
      <c r="L31" s="66"/>
      <c r="M31" s="8">
        <v>0</v>
      </c>
      <c r="N31" s="85" t="s">
        <v>105</v>
      </c>
      <c r="O31" s="67"/>
      <c r="P31" s="66"/>
      <c r="Q31" s="8">
        <v>0</v>
      </c>
      <c r="R31" s="84">
        <v>0</v>
      </c>
      <c r="S31" s="67"/>
      <c r="T31" s="67"/>
      <c r="U31" s="67"/>
      <c r="V31" s="66"/>
      <c r="W31" s="85" t="s">
        <v>105</v>
      </c>
      <c r="X31" s="67"/>
      <c r="Y31" s="67"/>
      <c r="Z31" s="67"/>
      <c r="AA31" s="67"/>
    </row>
    <row r="32" spans="1:27" ht="29.25" customHeight="1">
      <c r="A32" s="7" t="s">
        <v>144</v>
      </c>
      <c r="B32" s="39" t="s">
        <v>145</v>
      </c>
      <c r="C32" s="79"/>
      <c r="D32" s="66"/>
      <c r="E32" s="8">
        <v>0</v>
      </c>
      <c r="F32" s="8">
        <v>0</v>
      </c>
      <c r="G32" s="85" t="s">
        <v>105</v>
      </c>
      <c r="H32" s="66"/>
      <c r="I32" s="84">
        <v>0</v>
      </c>
      <c r="J32" s="67"/>
      <c r="K32" s="67"/>
      <c r="L32" s="66"/>
      <c r="M32" s="8">
        <v>0</v>
      </c>
      <c r="N32" s="85" t="s">
        <v>105</v>
      </c>
      <c r="O32" s="67"/>
      <c r="P32" s="66"/>
      <c r="Q32" s="8">
        <v>0</v>
      </c>
      <c r="R32" s="84">
        <v>0</v>
      </c>
      <c r="S32" s="67"/>
      <c r="T32" s="67"/>
      <c r="U32" s="67"/>
      <c r="V32" s="66"/>
      <c r="W32" s="85" t="s">
        <v>105</v>
      </c>
      <c r="X32" s="67"/>
      <c r="Y32" s="67"/>
      <c r="Z32" s="67"/>
      <c r="AA32" s="67"/>
    </row>
    <row r="33" spans="1:27" ht="29.25" customHeight="1">
      <c r="A33" s="7" t="s">
        <v>146</v>
      </c>
      <c r="B33" s="39" t="s">
        <v>147</v>
      </c>
      <c r="C33" s="79"/>
      <c r="D33" s="66"/>
      <c r="E33" s="8">
        <v>0</v>
      </c>
      <c r="F33" s="8">
        <v>0</v>
      </c>
      <c r="G33" s="85" t="s">
        <v>105</v>
      </c>
      <c r="H33" s="66"/>
      <c r="I33" s="84">
        <v>0</v>
      </c>
      <c r="J33" s="67"/>
      <c r="K33" s="67"/>
      <c r="L33" s="66"/>
      <c r="M33" s="8">
        <v>0</v>
      </c>
      <c r="N33" s="85" t="s">
        <v>105</v>
      </c>
      <c r="O33" s="67"/>
      <c r="P33" s="66"/>
      <c r="Q33" s="8">
        <v>0</v>
      </c>
      <c r="R33" s="84">
        <v>0</v>
      </c>
      <c r="S33" s="67"/>
      <c r="T33" s="67"/>
      <c r="U33" s="67"/>
      <c r="V33" s="66"/>
      <c r="W33" s="85" t="s">
        <v>105</v>
      </c>
      <c r="X33" s="67"/>
      <c r="Y33" s="67"/>
      <c r="Z33" s="67"/>
      <c r="AA33" s="67"/>
    </row>
    <row r="34" spans="1:27" ht="29.25" customHeight="1">
      <c r="A34" s="7" t="s">
        <v>148</v>
      </c>
      <c r="B34" s="39" t="s">
        <v>149</v>
      </c>
      <c r="C34" s="79"/>
      <c r="D34" s="66"/>
      <c r="E34" s="8">
        <v>0</v>
      </c>
      <c r="F34" s="8">
        <v>0</v>
      </c>
      <c r="G34" s="85" t="s">
        <v>105</v>
      </c>
      <c r="H34" s="66"/>
      <c r="I34" s="84">
        <v>0</v>
      </c>
      <c r="J34" s="67"/>
      <c r="K34" s="67"/>
      <c r="L34" s="66"/>
      <c r="M34" s="8">
        <v>0</v>
      </c>
      <c r="N34" s="85" t="s">
        <v>105</v>
      </c>
      <c r="O34" s="67"/>
      <c r="P34" s="66"/>
      <c r="Q34" s="8">
        <v>0</v>
      </c>
      <c r="R34" s="84">
        <v>0</v>
      </c>
      <c r="S34" s="67"/>
      <c r="T34" s="67"/>
      <c r="U34" s="67"/>
      <c r="V34" s="66"/>
      <c r="W34" s="85" t="s">
        <v>105</v>
      </c>
      <c r="X34" s="67"/>
      <c r="Y34" s="67"/>
      <c r="Z34" s="67"/>
      <c r="AA34" s="67"/>
    </row>
    <row r="35" spans="1:27" ht="29.25" customHeight="1">
      <c r="A35" s="7" t="s">
        <v>150</v>
      </c>
      <c r="B35" s="39" t="s">
        <v>151</v>
      </c>
      <c r="C35" s="79"/>
      <c r="D35" s="66"/>
      <c r="E35" s="8">
        <v>0</v>
      </c>
      <c r="F35" s="8">
        <v>0</v>
      </c>
      <c r="G35" s="85" t="s">
        <v>105</v>
      </c>
      <c r="H35" s="66"/>
      <c r="I35" s="84">
        <v>0</v>
      </c>
      <c r="J35" s="67"/>
      <c r="K35" s="67"/>
      <c r="L35" s="66"/>
      <c r="M35" s="8">
        <v>0</v>
      </c>
      <c r="N35" s="85" t="s">
        <v>105</v>
      </c>
      <c r="O35" s="67"/>
      <c r="P35" s="66"/>
      <c r="Q35" s="8">
        <v>0</v>
      </c>
      <c r="R35" s="84">
        <v>0</v>
      </c>
      <c r="S35" s="67"/>
      <c r="T35" s="67"/>
      <c r="U35" s="67"/>
      <c r="V35" s="66"/>
      <c r="W35" s="85" t="s">
        <v>105</v>
      </c>
      <c r="X35" s="67"/>
      <c r="Y35" s="67"/>
      <c r="Z35" s="67"/>
      <c r="AA35" s="67"/>
    </row>
    <row r="36" spans="1:27" ht="29.25" customHeight="1">
      <c r="A36" s="7" t="s">
        <v>152</v>
      </c>
      <c r="B36" s="39" t="s">
        <v>153</v>
      </c>
      <c r="C36" s="79"/>
      <c r="D36" s="66"/>
      <c r="E36" s="8">
        <v>0</v>
      </c>
      <c r="F36" s="8">
        <v>0</v>
      </c>
      <c r="G36" s="85" t="s">
        <v>105</v>
      </c>
      <c r="H36" s="66"/>
      <c r="I36" s="84">
        <v>0</v>
      </c>
      <c r="J36" s="67"/>
      <c r="K36" s="67"/>
      <c r="L36" s="66"/>
      <c r="M36" s="8">
        <v>0</v>
      </c>
      <c r="N36" s="85" t="s">
        <v>105</v>
      </c>
      <c r="O36" s="67"/>
      <c r="P36" s="66"/>
      <c r="Q36" s="8">
        <v>0</v>
      </c>
      <c r="R36" s="84">
        <v>0</v>
      </c>
      <c r="S36" s="67"/>
      <c r="T36" s="67"/>
      <c r="U36" s="67"/>
      <c r="V36" s="66"/>
      <c r="W36" s="85" t="s">
        <v>105</v>
      </c>
      <c r="X36" s="67"/>
      <c r="Y36" s="67"/>
      <c r="Z36" s="67"/>
      <c r="AA36" s="67"/>
    </row>
    <row r="37" spans="1:27" ht="29.25" customHeight="1">
      <c r="A37" s="7" t="s">
        <v>154</v>
      </c>
      <c r="B37" s="39" t="s">
        <v>910</v>
      </c>
      <c r="C37" s="79"/>
      <c r="D37" s="66"/>
      <c r="E37" s="8">
        <v>0</v>
      </c>
      <c r="F37" s="8">
        <v>0</v>
      </c>
      <c r="G37" s="85" t="s">
        <v>105</v>
      </c>
      <c r="H37" s="66"/>
      <c r="I37" s="84">
        <v>0</v>
      </c>
      <c r="J37" s="67"/>
      <c r="K37" s="67"/>
      <c r="L37" s="66"/>
      <c r="M37" s="8">
        <v>0</v>
      </c>
      <c r="N37" s="85" t="s">
        <v>105</v>
      </c>
      <c r="O37" s="67"/>
      <c r="P37" s="66"/>
      <c r="Q37" s="8">
        <v>22.25</v>
      </c>
      <c r="R37" s="84">
        <v>22.25</v>
      </c>
      <c r="S37" s="67"/>
      <c r="T37" s="67"/>
      <c r="U37" s="67"/>
      <c r="V37" s="66"/>
      <c r="W37" s="85" t="s">
        <v>105</v>
      </c>
      <c r="X37" s="67"/>
      <c r="Y37" s="67"/>
      <c r="Z37" s="67"/>
      <c r="AA37" s="67"/>
    </row>
    <row r="38" spans="1:27" ht="29.25" customHeight="1">
      <c r="A38" s="7" t="s">
        <v>155</v>
      </c>
      <c r="B38" s="39" t="s">
        <v>156</v>
      </c>
      <c r="C38" s="79"/>
      <c r="D38" s="66"/>
      <c r="E38" s="8">
        <v>25</v>
      </c>
      <c r="F38" s="8">
        <v>25</v>
      </c>
      <c r="G38" s="85" t="s">
        <v>105</v>
      </c>
      <c r="H38" s="66"/>
      <c r="I38" s="84">
        <v>25</v>
      </c>
      <c r="J38" s="67"/>
      <c r="K38" s="67"/>
      <c r="L38" s="66"/>
      <c r="M38" s="8">
        <v>25</v>
      </c>
      <c r="N38" s="85" t="s">
        <v>105</v>
      </c>
      <c r="O38" s="67"/>
      <c r="P38" s="66"/>
      <c r="Q38" s="8">
        <v>0</v>
      </c>
      <c r="R38" s="84">
        <v>0</v>
      </c>
      <c r="S38" s="67"/>
      <c r="T38" s="67"/>
      <c r="U38" s="67"/>
      <c r="V38" s="66"/>
      <c r="W38" s="85" t="s">
        <v>105</v>
      </c>
      <c r="X38" s="67"/>
      <c r="Y38" s="67"/>
      <c r="Z38" s="67"/>
      <c r="AA38" s="67"/>
    </row>
    <row r="39" spans="1:27" ht="29.25" customHeight="1">
      <c r="A39" s="7" t="s">
        <v>157</v>
      </c>
      <c r="B39" s="39" t="s">
        <v>158</v>
      </c>
      <c r="C39" s="79"/>
      <c r="D39" s="66"/>
      <c r="E39" s="8">
        <v>1661.7</v>
      </c>
      <c r="F39" s="8">
        <v>1661.7</v>
      </c>
      <c r="G39" s="85" t="s">
        <v>105</v>
      </c>
      <c r="H39" s="66"/>
      <c r="I39" s="84">
        <v>1661.7</v>
      </c>
      <c r="J39" s="67"/>
      <c r="K39" s="67"/>
      <c r="L39" s="66"/>
      <c r="M39" s="8">
        <v>1661.7</v>
      </c>
      <c r="N39" s="85" t="s">
        <v>105</v>
      </c>
      <c r="O39" s="67"/>
      <c r="P39" s="66"/>
      <c r="Q39" s="8">
        <v>943.55</v>
      </c>
      <c r="R39" s="84">
        <v>943.55</v>
      </c>
      <c r="S39" s="67"/>
      <c r="T39" s="67"/>
      <c r="U39" s="67"/>
      <c r="V39" s="66"/>
      <c r="W39" s="85" t="s">
        <v>105</v>
      </c>
      <c r="X39" s="67"/>
      <c r="Y39" s="67"/>
      <c r="Z39" s="67"/>
      <c r="AA39" s="67"/>
    </row>
    <row r="40" spans="1:27" ht="29.25" customHeight="1">
      <c r="A40" s="7" t="s">
        <v>159</v>
      </c>
      <c r="B40" s="39" t="s">
        <v>160</v>
      </c>
      <c r="C40" s="79"/>
      <c r="D40" s="66"/>
      <c r="E40" s="8">
        <v>0</v>
      </c>
      <c r="F40" s="8">
        <v>0</v>
      </c>
      <c r="G40" s="85" t="s">
        <v>105</v>
      </c>
      <c r="H40" s="66"/>
      <c r="I40" s="84">
        <v>0</v>
      </c>
      <c r="J40" s="67"/>
      <c r="K40" s="67"/>
      <c r="L40" s="66"/>
      <c r="M40" s="8">
        <v>0</v>
      </c>
      <c r="N40" s="85" t="s">
        <v>105</v>
      </c>
      <c r="O40" s="67"/>
      <c r="P40" s="66"/>
      <c r="Q40" s="8">
        <v>0</v>
      </c>
      <c r="R40" s="84">
        <v>0</v>
      </c>
      <c r="S40" s="67"/>
      <c r="T40" s="67"/>
      <c r="U40" s="67"/>
      <c r="V40" s="66"/>
      <c r="W40" s="85" t="s">
        <v>105</v>
      </c>
      <c r="X40" s="67"/>
      <c r="Y40" s="67"/>
      <c r="Z40" s="67"/>
      <c r="AA40" s="67"/>
    </row>
    <row r="41" spans="1:27" ht="29.25" customHeight="1">
      <c r="A41" s="7" t="s">
        <v>161</v>
      </c>
      <c r="B41" s="39" t="s">
        <v>162</v>
      </c>
      <c r="C41" s="79"/>
      <c r="D41" s="66"/>
      <c r="E41" s="8">
        <v>0</v>
      </c>
      <c r="F41" s="8">
        <v>0</v>
      </c>
      <c r="G41" s="85" t="s">
        <v>105</v>
      </c>
      <c r="H41" s="66"/>
      <c r="I41" s="84">
        <v>0</v>
      </c>
      <c r="J41" s="67"/>
      <c r="K41" s="67"/>
      <c r="L41" s="66"/>
      <c r="M41" s="8">
        <v>0</v>
      </c>
      <c r="N41" s="85" t="s">
        <v>105</v>
      </c>
      <c r="O41" s="67"/>
      <c r="P41" s="66"/>
      <c r="Q41" s="8">
        <v>0</v>
      </c>
      <c r="R41" s="84">
        <v>0</v>
      </c>
      <c r="S41" s="67"/>
      <c r="T41" s="67"/>
      <c r="U41" s="67"/>
      <c r="V41" s="66"/>
      <c r="W41" s="85" t="s">
        <v>105</v>
      </c>
      <c r="X41" s="67"/>
      <c r="Y41" s="67"/>
      <c r="Z41" s="67"/>
      <c r="AA41" s="67"/>
    </row>
    <row r="42" spans="1:27" ht="29.25" customHeight="1">
      <c r="A42" s="7" t="s">
        <v>163</v>
      </c>
      <c r="B42" s="39" t="s">
        <v>164</v>
      </c>
      <c r="C42" s="79"/>
      <c r="D42" s="66"/>
      <c r="E42" s="8">
        <v>0</v>
      </c>
      <c r="F42" s="8">
        <v>0</v>
      </c>
      <c r="G42" s="85" t="s">
        <v>105</v>
      </c>
      <c r="H42" s="66"/>
      <c r="I42" s="84">
        <v>0</v>
      </c>
      <c r="J42" s="67"/>
      <c r="K42" s="67"/>
      <c r="L42" s="66"/>
      <c r="M42" s="8">
        <v>0</v>
      </c>
      <c r="N42" s="85" t="s">
        <v>105</v>
      </c>
      <c r="O42" s="67"/>
      <c r="P42" s="66"/>
      <c r="Q42" s="8">
        <v>0</v>
      </c>
      <c r="R42" s="84">
        <v>0</v>
      </c>
      <c r="S42" s="67"/>
      <c r="T42" s="67"/>
      <c r="U42" s="67"/>
      <c r="V42" s="66"/>
      <c r="W42" s="85" t="s">
        <v>105</v>
      </c>
      <c r="X42" s="67"/>
      <c r="Y42" s="67"/>
      <c r="Z42" s="67"/>
      <c r="AA42" s="67"/>
    </row>
    <row r="43" spans="1:27" ht="54.75" customHeight="1">
      <c r="A43" s="7" t="s">
        <v>165</v>
      </c>
      <c r="B43" s="39" t="s">
        <v>166</v>
      </c>
      <c r="C43" s="79"/>
      <c r="D43" s="66"/>
      <c r="E43" s="8">
        <v>0</v>
      </c>
      <c r="F43" s="8">
        <v>0</v>
      </c>
      <c r="G43" s="85" t="s">
        <v>105</v>
      </c>
      <c r="H43" s="66"/>
      <c r="I43" s="84">
        <v>0</v>
      </c>
      <c r="J43" s="67"/>
      <c r="K43" s="67"/>
      <c r="L43" s="66"/>
      <c r="M43" s="8">
        <v>0</v>
      </c>
      <c r="N43" s="85" t="s">
        <v>105</v>
      </c>
      <c r="O43" s="67"/>
      <c r="P43" s="66"/>
      <c r="Q43" s="8">
        <v>0</v>
      </c>
      <c r="R43" s="84">
        <v>0</v>
      </c>
      <c r="S43" s="67"/>
      <c r="T43" s="67"/>
      <c r="U43" s="67"/>
      <c r="V43" s="66"/>
      <c r="W43" s="85" t="s">
        <v>105</v>
      </c>
      <c r="X43" s="67"/>
      <c r="Y43" s="67"/>
      <c r="Z43" s="67"/>
      <c r="AA43" s="67"/>
    </row>
    <row r="44" spans="1:27" ht="54.75" customHeight="1">
      <c r="A44" s="7" t="s">
        <v>167</v>
      </c>
      <c r="B44" s="39" t="s">
        <v>168</v>
      </c>
      <c r="C44" s="79"/>
      <c r="D44" s="66"/>
      <c r="E44" s="8">
        <v>0</v>
      </c>
      <c r="F44" s="8">
        <v>0</v>
      </c>
      <c r="G44" s="85" t="s">
        <v>105</v>
      </c>
      <c r="H44" s="66"/>
      <c r="I44" s="84">
        <v>0</v>
      </c>
      <c r="J44" s="67"/>
      <c r="K44" s="67"/>
      <c r="L44" s="66"/>
      <c r="M44" s="8">
        <v>0</v>
      </c>
      <c r="N44" s="85" t="s">
        <v>105</v>
      </c>
      <c r="O44" s="67"/>
      <c r="P44" s="66"/>
      <c r="Q44" s="8">
        <v>0</v>
      </c>
      <c r="R44" s="84">
        <v>0</v>
      </c>
      <c r="S44" s="67"/>
      <c r="T44" s="67"/>
      <c r="U44" s="67"/>
      <c r="V44" s="66"/>
      <c r="W44" s="85" t="s">
        <v>105</v>
      </c>
      <c r="X44" s="67"/>
      <c r="Y44" s="67"/>
      <c r="Z44" s="67"/>
      <c r="AA44" s="67"/>
    </row>
    <row r="45" spans="1:27" ht="54.75" customHeight="1">
      <c r="A45" s="7" t="s">
        <v>169</v>
      </c>
      <c r="B45" s="39" t="s">
        <v>170</v>
      </c>
      <c r="C45" s="79"/>
      <c r="D45" s="66"/>
      <c r="E45" s="8">
        <v>0</v>
      </c>
      <c r="F45" s="8">
        <v>0</v>
      </c>
      <c r="G45" s="85" t="s">
        <v>105</v>
      </c>
      <c r="H45" s="66"/>
      <c r="I45" s="84">
        <v>0</v>
      </c>
      <c r="J45" s="67"/>
      <c r="K45" s="67"/>
      <c r="L45" s="66"/>
      <c r="M45" s="8">
        <v>0</v>
      </c>
      <c r="N45" s="85" t="s">
        <v>105</v>
      </c>
      <c r="O45" s="67"/>
      <c r="P45" s="66"/>
      <c r="Q45" s="8">
        <v>0</v>
      </c>
      <c r="R45" s="84">
        <v>0</v>
      </c>
      <c r="S45" s="67"/>
      <c r="T45" s="67"/>
      <c r="U45" s="67"/>
      <c r="V45" s="66"/>
      <c r="W45" s="85" t="s">
        <v>105</v>
      </c>
      <c r="X45" s="67"/>
      <c r="Y45" s="67"/>
      <c r="Z45" s="67"/>
      <c r="AA45" s="67"/>
    </row>
    <row r="46" spans="1:27" ht="54.75" customHeight="1">
      <c r="A46" s="7" t="s">
        <v>171</v>
      </c>
      <c r="B46" s="39" t="s">
        <v>172</v>
      </c>
      <c r="C46" s="79"/>
      <c r="D46" s="66"/>
      <c r="E46" s="8">
        <v>0</v>
      </c>
      <c r="F46" s="8">
        <v>0</v>
      </c>
      <c r="G46" s="85" t="s">
        <v>105</v>
      </c>
      <c r="H46" s="66"/>
      <c r="I46" s="84">
        <v>0</v>
      </c>
      <c r="J46" s="67"/>
      <c r="K46" s="67"/>
      <c r="L46" s="66"/>
      <c r="M46" s="8">
        <v>0</v>
      </c>
      <c r="N46" s="85" t="s">
        <v>105</v>
      </c>
      <c r="O46" s="67"/>
      <c r="P46" s="66"/>
      <c r="Q46" s="8">
        <v>0</v>
      </c>
      <c r="R46" s="84">
        <v>0</v>
      </c>
      <c r="S46" s="67"/>
      <c r="T46" s="67"/>
      <c r="U46" s="67"/>
      <c r="V46" s="66"/>
      <c r="W46" s="85" t="s">
        <v>105</v>
      </c>
      <c r="X46" s="67"/>
      <c r="Y46" s="67"/>
      <c r="Z46" s="67"/>
      <c r="AA46" s="67"/>
    </row>
    <row r="47" spans="1:27" ht="54.75" customHeight="1">
      <c r="A47" s="7" t="s">
        <v>173</v>
      </c>
      <c r="B47" s="39" t="s">
        <v>174</v>
      </c>
      <c r="C47" s="79"/>
      <c r="D47" s="66"/>
      <c r="E47" s="8">
        <v>863.7</v>
      </c>
      <c r="F47" s="8">
        <v>863.7</v>
      </c>
      <c r="G47" s="85" t="s">
        <v>105</v>
      </c>
      <c r="H47" s="66"/>
      <c r="I47" s="84">
        <v>863.7</v>
      </c>
      <c r="J47" s="67"/>
      <c r="K47" s="67"/>
      <c r="L47" s="66"/>
      <c r="M47" s="8">
        <v>863.7</v>
      </c>
      <c r="N47" s="85" t="s">
        <v>105</v>
      </c>
      <c r="O47" s="67"/>
      <c r="P47" s="66"/>
      <c r="Q47" s="8">
        <v>623.65</v>
      </c>
      <c r="R47" s="84">
        <v>623.65</v>
      </c>
      <c r="S47" s="67"/>
      <c r="T47" s="67"/>
      <c r="U47" s="67"/>
      <c r="V47" s="66"/>
      <c r="W47" s="85" t="s">
        <v>105</v>
      </c>
      <c r="X47" s="67"/>
      <c r="Y47" s="67"/>
      <c r="Z47" s="67"/>
      <c r="AA47" s="67"/>
    </row>
    <row r="48" spans="1:27" ht="54.75" customHeight="1">
      <c r="A48" s="7" t="s">
        <v>175</v>
      </c>
      <c r="B48" s="39" t="s">
        <v>176</v>
      </c>
      <c r="C48" s="79"/>
      <c r="D48" s="66"/>
      <c r="E48" s="8">
        <v>0</v>
      </c>
      <c r="F48" s="8">
        <v>0</v>
      </c>
      <c r="G48" s="85" t="s">
        <v>105</v>
      </c>
      <c r="H48" s="66"/>
      <c r="I48" s="84">
        <v>0</v>
      </c>
      <c r="J48" s="67"/>
      <c r="K48" s="67"/>
      <c r="L48" s="66"/>
      <c r="M48" s="8">
        <v>0</v>
      </c>
      <c r="N48" s="85" t="s">
        <v>105</v>
      </c>
      <c r="O48" s="67"/>
      <c r="P48" s="66"/>
      <c r="Q48" s="8">
        <v>0</v>
      </c>
      <c r="R48" s="84">
        <v>0</v>
      </c>
      <c r="S48" s="67"/>
      <c r="T48" s="67"/>
      <c r="U48" s="67"/>
      <c r="V48" s="66"/>
      <c r="W48" s="85" t="s">
        <v>105</v>
      </c>
      <c r="X48" s="67"/>
      <c r="Y48" s="67"/>
      <c r="Z48" s="67"/>
      <c r="AA48" s="67"/>
    </row>
    <row r="49" spans="1:27" ht="65.25" customHeight="1">
      <c r="A49" s="7" t="s">
        <v>177</v>
      </c>
      <c r="B49" s="39" t="s">
        <v>178</v>
      </c>
      <c r="C49" s="79"/>
      <c r="D49" s="66"/>
      <c r="E49" s="8">
        <v>0</v>
      </c>
      <c r="F49" s="8">
        <v>0</v>
      </c>
      <c r="G49" s="85" t="s">
        <v>105</v>
      </c>
      <c r="H49" s="66"/>
      <c r="I49" s="84">
        <v>0</v>
      </c>
      <c r="J49" s="67"/>
      <c r="K49" s="67"/>
      <c r="L49" s="66"/>
      <c r="M49" s="8">
        <v>0</v>
      </c>
      <c r="N49" s="85" t="s">
        <v>105</v>
      </c>
      <c r="O49" s="67"/>
      <c r="P49" s="66"/>
      <c r="Q49" s="8">
        <v>0</v>
      </c>
      <c r="R49" s="84">
        <v>0</v>
      </c>
      <c r="S49" s="67"/>
      <c r="T49" s="67"/>
      <c r="U49" s="67"/>
      <c r="V49" s="66"/>
      <c r="W49" s="85" t="s">
        <v>105</v>
      </c>
      <c r="X49" s="67"/>
      <c r="Y49" s="67"/>
      <c r="Z49" s="67"/>
      <c r="AA49" s="67"/>
    </row>
    <row r="50" spans="1:27" ht="66.75" customHeight="1">
      <c r="A50" s="7" t="s">
        <v>179</v>
      </c>
      <c r="B50" s="39" t="s">
        <v>180</v>
      </c>
      <c r="C50" s="79"/>
      <c r="D50" s="66"/>
      <c r="E50" s="8">
        <v>0</v>
      </c>
      <c r="F50" s="8">
        <v>0</v>
      </c>
      <c r="G50" s="85" t="s">
        <v>105</v>
      </c>
      <c r="H50" s="66"/>
      <c r="I50" s="84">
        <v>0</v>
      </c>
      <c r="J50" s="67"/>
      <c r="K50" s="67"/>
      <c r="L50" s="66"/>
      <c r="M50" s="8">
        <v>0</v>
      </c>
      <c r="N50" s="85" t="s">
        <v>105</v>
      </c>
      <c r="O50" s="67"/>
      <c r="P50" s="66"/>
      <c r="Q50" s="8">
        <v>0</v>
      </c>
      <c r="R50" s="84">
        <v>0</v>
      </c>
      <c r="S50" s="67"/>
      <c r="T50" s="67"/>
      <c r="U50" s="67"/>
      <c r="V50" s="66"/>
      <c r="W50" s="85" t="s">
        <v>105</v>
      </c>
      <c r="X50" s="67"/>
      <c r="Y50" s="67"/>
      <c r="Z50" s="67"/>
      <c r="AA50" s="67"/>
    </row>
    <row r="51" spans="1:27" ht="66" customHeight="1">
      <c r="A51" s="7" t="s">
        <v>181</v>
      </c>
      <c r="B51" s="39" t="s">
        <v>182</v>
      </c>
      <c r="C51" s="79"/>
      <c r="D51" s="66"/>
      <c r="E51" s="8">
        <v>0</v>
      </c>
      <c r="F51" s="8">
        <v>0</v>
      </c>
      <c r="G51" s="85" t="s">
        <v>105</v>
      </c>
      <c r="H51" s="66"/>
      <c r="I51" s="84">
        <v>0</v>
      </c>
      <c r="J51" s="67"/>
      <c r="K51" s="67"/>
      <c r="L51" s="66"/>
      <c r="M51" s="8">
        <v>0</v>
      </c>
      <c r="N51" s="85" t="s">
        <v>105</v>
      </c>
      <c r="O51" s="67"/>
      <c r="P51" s="66"/>
      <c r="Q51" s="8">
        <v>0</v>
      </c>
      <c r="R51" s="84">
        <v>0</v>
      </c>
      <c r="S51" s="67"/>
      <c r="T51" s="67"/>
      <c r="U51" s="67"/>
      <c r="V51" s="66"/>
      <c r="W51" s="85" t="s">
        <v>105</v>
      </c>
      <c r="X51" s="67"/>
      <c r="Y51" s="67"/>
      <c r="Z51" s="67"/>
      <c r="AA51" s="67"/>
    </row>
    <row r="52" spans="1:27" ht="66.75" customHeight="1">
      <c r="A52" s="7" t="s">
        <v>183</v>
      </c>
      <c r="B52" s="39" t="s">
        <v>184</v>
      </c>
      <c r="C52" s="79"/>
      <c r="D52" s="66"/>
      <c r="E52" s="8">
        <v>0</v>
      </c>
      <c r="F52" s="8">
        <v>0</v>
      </c>
      <c r="G52" s="85" t="s">
        <v>105</v>
      </c>
      <c r="H52" s="66"/>
      <c r="I52" s="84">
        <v>0</v>
      </c>
      <c r="J52" s="67"/>
      <c r="K52" s="67"/>
      <c r="L52" s="66"/>
      <c r="M52" s="8">
        <v>0</v>
      </c>
      <c r="N52" s="85" t="s">
        <v>105</v>
      </c>
      <c r="O52" s="67"/>
      <c r="P52" s="66"/>
      <c r="Q52" s="8">
        <v>0</v>
      </c>
      <c r="R52" s="84">
        <v>0</v>
      </c>
      <c r="S52" s="67"/>
      <c r="T52" s="67"/>
      <c r="U52" s="67"/>
      <c r="V52" s="66"/>
      <c r="W52" s="85" t="s">
        <v>105</v>
      </c>
      <c r="X52" s="67"/>
      <c r="Y52" s="67"/>
      <c r="Z52" s="67"/>
      <c r="AA52" s="67"/>
    </row>
    <row r="53" spans="1:27" ht="54" customHeight="1">
      <c r="A53" s="7" t="s">
        <v>185</v>
      </c>
      <c r="B53" s="39" t="s">
        <v>186</v>
      </c>
      <c r="C53" s="79"/>
      <c r="D53" s="66"/>
      <c r="E53" s="8">
        <v>0</v>
      </c>
      <c r="F53" s="8">
        <v>0</v>
      </c>
      <c r="G53" s="85" t="s">
        <v>105</v>
      </c>
      <c r="H53" s="66"/>
      <c r="I53" s="84">
        <v>0</v>
      </c>
      <c r="J53" s="67"/>
      <c r="K53" s="67"/>
      <c r="L53" s="66"/>
      <c r="M53" s="8">
        <v>0</v>
      </c>
      <c r="N53" s="85" t="s">
        <v>105</v>
      </c>
      <c r="O53" s="67"/>
      <c r="P53" s="66"/>
      <c r="Q53" s="8">
        <v>0</v>
      </c>
      <c r="R53" s="84">
        <v>0</v>
      </c>
      <c r="S53" s="67"/>
      <c r="T53" s="67"/>
      <c r="U53" s="67"/>
      <c r="V53" s="66"/>
      <c r="W53" s="85" t="s">
        <v>105</v>
      </c>
      <c r="X53" s="67"/>
      <c r="Y53" s="67"/>
      <c r="Z53" s="67"/>
      <c r="AA53" s="67"/>
    </row>
    <row r="54" spans="1:27" ht="30.75" customHeight="1">
      <c r="A54" s="7" t="s">
        <v>187</v>
      </c>
      <c r="B54" s="39" t="s">
        <v>188</v>
      </c>
      <c r="C54" s="79"/>
      <c r="D54" s="66"/>
      <c r="E54" s="8">
        <v>507.15</v>
      </c>
      <c r="F54" s="8">
        <v>507.15</v>
      </c>
      <c r="G54" s="85" t="s">
        <v>105</v>
      </c>
      <c r="H54" s="66"/>
      <c r="I54" s="84">
        <v>507.15</v>
      </c>
      <c r="J54" s="67"/>
      <c r="K54" s="67"/>
      <c r="L54" s="66"/>
      <c r="M54" s="8">
        <v>507.15</v>
      </c>
      <c r="N54" s="85" t="s">
        <v>105</v>
      </c>
      <c r="O54" s="67"/>
      <c r="P54" s="66"/>
      <c r="Q54" s="8">
        <v>361.7075</v>
      </c>
      <c r="R54" s="84">
        <v>361.7075</v>
      </c>
      <c r="S54" s="67"/>
      <c r="T54" s="67"/>
      <c r="U54" s="67"/>
      <c r="V54" s="66"/>
      <c r="W54" s="85" t="s">
        <v>105</v>
      </c>
      <c r="X54" s="67"/>
      <c r="Y54" s="67"/>
      <c r="Z54" s="67"/>
      <c r="AA54" s="67"/>
    </row>
    <row r="55" spans="1:27" ht="54.75" customHeight="1">
      <c r="A55" s="7" t="s">
        <v>189</v>
      </c>
      <c r="B55" s="39" t="s">
        <v>190</v>
      </c>
      <c r="C55" s="79"/>
      <c r="D55" s="66"/>
      <c r="E55" s="8">
        <v>15</v>
      </c>
      <c r="F55" s="8">
        <v>15</v>
      </c>
      <c r="G55" s="85" t="s">
        <v>105</v>
      </c>
      <c r="H55" s="66"/>
      <c r="I55" s="84">
        <v>15</v>
      </c>
      <c r="J55" s="67"/>
      <c r="K55" s="67"/>
      <c r="L55" s="66"/>
      <c r="M55" s="8">
        <v>15</v>
      </c>
      <c r="N55" s="85" t="s">
        <v>105</v>
      </c>
      <c r="O55" s="67"/>
      <c r="P55" s="66"/>
      <c r="Q55" s="8">
        <v>155</v>
      </c>
      <c r="R55" s="84">
        <v>155</v>
      </c>
      <c r="S55" s="67"/>
      <c r="T55" s="67"/>
      <c r="U55" s="67"/>
      <c r="V55" s="66"/>
      <c r="W55" s="85" t="s">
        <v>105</v>
      </c>
      <c r="X55" s="67"/>
      <c r="Y55" s="67"/>
      <c r="Z55" s="67"/>
      <c r="AA55" s="67"/>
    </row>
    <row r="56" spans="1:27" ht="54.75" customHeight="1">
      <c r="A56" s="7" t="s">
        <v>191</v>
      </c>
      <c r="B56" s="39" t="s">
        <v>192</v>
      </c>
      <c r="C56" s="79"/>
      <c r="D56" s="66"/>
      <c r="E56" s="8">
        <v>150</v>
      </c>
      <c r="F56" s="8">
        <v>150</v>
      </c>
      <c r="G56" s="85" t="s">
        <v>105</v>
      </c>
      <c r="H56" s="66"/>
      <c r="I56" s="84">
        <v>150</v>
      </c>
      <c r="J56" s="67"/>
      <c r="K56" s="67"/>
      <c r="L56" s="66"/>
      <c r="M56" s="8">
        <v>150</v>
      </c>
      <c r="N56" s="85" t="s">
        <v>105</v>
      </c>
      <c r="O56" s="67"/>
      <c r="P56" s="66"/>
      <c r="Q56" s="8">
        <v>0</v>
      </c>
      <c r="R56" s="84">
        <v>0</v>
      </c>
      <c r="S56" s="67"/>
      <c r="T56" s="67"/>
      <c r="U56" s="67"/>
      <c r="V56" s="66"/>
      <c r="W56" s="85" t="s">
        <v>105</v>
      </c>
      <c r="X56" s="67"/>
      <c r="Y56" s="67"/>
      <c r="Z56" s="67"/>
      <c r="AA56" s="67"/>
    </row>
    <row r="57" spans="1:27" ht="54.75" customHeight="1">
      <c r="A57" s="7" t="s">
        <v>193</v>
      </c>
      <c r="B57" s="39" t="s">
        <v>194</v>
      </c>
      <c r="C57" s="79"/>
      <c r="D57" s="66"/>
      <c r="E57" s="8">
        <v>0</v>
      </c>
      <c r="F57" s="8">
        <v>0</v>
      </c>
      <c r="G57" s="85" t="s">
        <v>105</v>
      </c>
      <c r="H57" s="66"/>
      <c r="I57" s="84">
        <v>0</v>
      </c>
      <c r="J57" s="67"/>
      <c r="K57" s="67"/>
      <c r="L57" s="66"/>
      <c r="M57" s="8">
        <v>0</v>
      </c>
      <c r="N57" s="85" t="s">
        <v>105</v>
      </c>
      <c r="O57" s="67"/>
      <c r="P57" s="66"/>
      <c r="Q57" s="8">
        <v>606.5</v>
      </c>
      <c r="R57" s="84">
        <v>606.5</v>
      </c>
      <c r="S57" s="67"/>
      <c r="T57" s="67"/>
      <c r="U57" s="67"/>
      <c r="V57" s="66"/>
      <c r="W57" s="85" t="s">
        <v>105</v>
      </c>
      <c r="X57" s="67"/>
      <c r="Y57" s="67"/>
      <c r="Z57" s="67"/>
      <c r="AA57" s="67"/>
    </row>
    <row r="58" spans="1:27" ht="69" customHeight="1">
      <c r="A58" s="7" t="s">
        <v>195</v>
      </c>
      <c r="B58" s="39" t="s">
        <v>196</v>
      </c>
      <c r="C58" s="79"/>
      <c r="D58" s="66"/>
      <c r="E58" s="8">
        <v>0</v>
      </c>
      <c r="F58" s="8">
        <v>0</v>
      </c>
      <c r="G58" s="85" t="s">
        <v>105</v>
      </c>
      <c r="H58" s="66"/>
      <c r="I58" s="84">
        <v>0</v>
      </c>
      <c r="J58" s="67"/>
      <c r="K58" s="67"/>
      <c r="L58" s="66"/>
      <c r="M58" s="8">
        <v>0</v>
      </c>
      <c r="N58" s="85" t="s">
        <v>105</v>
      </c>
      <c r="O58" s="67"/>
      <c r="P58" s="66"/>
      <c r="Q58" s="8">
        <v>0</v>
      </c>
      <c r="R58" s="84">
        <v>0</v>
      </c>
      <c r="S58" s="67"/>
      <c r="T58" s="67"/>
      <c r="U58" s="67"/>
      <c r="V58" s="66"/>
      <c r="W58" s="85" t="s">
        <v>105</v>
      </c>
      <c r="X58" s="67"/>
      <c r="Y58" s="67"/>
      <c r="Z58" s="67"/>
      <c r="AA58" s="67"/>
    </row>
    <row r="59" spans="1:27" ht="28.5" customHeight="1">
      <c r="A59" s="7" t="s">
        <v>197</v>
      </c>
      <c r="B59" s="39" t="s">
        <v>198</v>
      </c>
      <c r="C59" s="79"/>
      <c r="D59" s="66"/>
      <c r="E59" s="8">
        <v>938.965</v>
      </c>
      <c r="F59" s="8">
        <v>938.965</v>
      </c>
      <c r="G59" s="85" t="s">
        <v>105</v>
      </c>
      <c r="H59" s="66"/>
      <c r="I59" s="84">
        <v>938.965</v>
      </c>
      <c r="J59" s="67"/>
      <c r="K59" s="67"/>
      <c r="L59" s="66"/>
      <c r="M59" s="8">
        <v>938.965</v>
      </c>
      <c r="N59" s="85" t="s">
        <v>105</v>
      </c>
      <c r="O59" s="67"/>
      <c r="P59" s="66"/>
      <c r="Q59" s="8">
        <v>378.864</v>
      </c>
      <c r="R59" s="84">
        <v>378.864</v>
      </c>
      <c r="S59" s="67"/>
      <c r="T59" s="67"/>
      <c r="U59" s="67"/>
      <c r="V59" s="66"/>
      <c r="W59" s="85" t="s">
        <v>105</v>
      </c>
      <c r="X59" s="67"/>
      <c r="Y59" s="67"/>
      <c r="Z59" s="67"/>
      <c r="AA59" s="67"/>
    </row>
    <row r="60" spans="1:27" ht="45.75" customHeight="1">
      <c r="A60" s="7" t="s">
        <v>199</v>
      </c>
      <c r="B60" s="39" t="s">
        <v>200</v>
      </c>
      <c r="C60" s="79"/>
      <c r="D60" s="66"/>
      <c r="E60" s="8">
        <v>0</v>
      </c>
      <c r="F60" s="8">
        <v>0</v>
      </c>
      <c r="G60" s="85" t="s">
        <v>105</v>
      </c>
      <c r="H60" s="66"/>
      <c r="I60" s="84">
        <v>0</v>
      </c>
      <c r="J60" s="67"/>
      <c r="K60" s="67"/>
      <c r="L60" s="66"/>
      <c r="M60" s="8">
        <v>0</v>
      </c>
      <c r="N60" s="85" t="s">
        <v>105</v>
      </c>
      <c r="O60" s="67"/>
      <c r="P60" s="66"/>
      <c r="Q60" s="8">
        <v>0</v>
      </c>
      <c r="R60" s="84">
        <v>0</v>
      </c>
      <c r="S60" s="67"/>
      <c r="T60" s="67"/>
      <c r="U60" s="67"/>
      <c r="V60" s="66"/>
      <c r="W60" s="85" t="s">
        <v>105</v>
      </c>
      <c r="X60" s="67"/>
      <c r="Y60" s="67"/>
      <c r="Z60" s="67"/>
      <c r="AA60" s="67"/>
    </row>
    <row r="61" spans="1:27" ht="69" customHeight="1">
      <c r="A61" s="7" t="s">
        <v>201</v>
      </c>
      <c r="B61" s="39" t="s">
        <v>202</v>
      </c>
      <c r="C61" s="79"/>
      <c r="D61" s="66"/>
      <c r="E61" s="8">
        <v>0</v>
      </c>
      <c r="F61" s="8">
        <v>0</v>
      </c>
      <c r="G61" s="85" t="s">
        <v>105</v>
      </c>
      <c r="H61" s="66"/>
      <c r="I61" s="84">
        <v>0</v>
      </c>
      <c r="J61" s="67"/>
      <c r="K61" s="67"/>
      <c r="L61" s="66"/>
      <c r="M61" s="8">
        <v>0</v>
      </c>
      <c r="N61" s="85" t="s">
        <v>105</v>
      </c>
      <c r="O61" s="67"/>
      <c r="P61" s="66"/>
      <c r="Q61" s="8">
        <v>0</v>
      </c>
      <c r="R61" s="84">
        <v>0</v>
      </c>
      <c r="S61" s="67"/>
      <c r="T61" s="67"/>
      <c r="U61" s="67"/>
      <c r="V61" s="66"/>
      <c r="W61" s="85" t="s">
        <v>105</v>
      </c>
      <c r="X61" s="67"/>
      <c r="Y61" s="67"/>
      <c r="Z61" s="67"/>
      <c r="AA61" s="67"/>
    </row>
    <row r="62" spans="1:27" ht="41.25" customHeight="1">
      <c r="A62" s="7" t="s">
        <v>203</v>
      </c>
      <c r="B62" s="39" t="s">
        <v>204</v>
      </c>
      <c r="C62" s="79"/>
      <c r="D62" s="66"/>
      <c r="E62" s="8">
        <v>75</v>
      </c>
      <c r="F62" s="8">
        <v>75</v>
      </c>
      <c r="G62" s="85" t="s">
        <v>105</v>
      </c>
      <c r="H62" s="66"/>
      <c r="I62" s="84">
        <v>75</v>
      </c>
      <c r="J62" s="67"/>
      <c r="K62" s="67"/>
      <c r="L62" s="66"/>
      <c r="M62" s="8">
        <v>75</v>
      </c>
      <c r="N62" s="85" t="s">
        <v>105</v>
      </c>
      <c r="O62" s="67"/>
      <c r="P62" s="66"/>
      <c r="Q62" s="8">
        <v>37.5</v>
      </c>
      <c r="R62" s="84">
        <v>37.5</v>
      </c>
      <c r="S62" s="67"/>
      <c r="T62" s="67"/>
      <c r="U62" s="67"/>
      <c r="V62" s="66"/>
      <c r="W62" s="85" t="s">
        <v>105</v>
      </c>
      <c r="X62" s="67"/>
      <c r="Y62" s="67"/>
      <c r="Z62" s="67"/>
      <c r="AA62" s="67"/>
    </row>
    <row r="63" spans="1:27" ht="40.5" customHeight="1">
      <c r="A63" s="7" t="s">
        <v>205</v>
      </c>
      <c r="B63" s="39" t="s">
        <v>206</v>
      </c>
      <c r="C63" s="79"/>
      <c r="D63" s="66"/>
      <c r="E63" s="8">
        <v>0</v>
      </c>
      <c r="F63" s="8">
        <v>0</v>
      </c>
      <c r="G63" s="85" t="s">
        <v>105</v>
      </c>
      <c r="H63" s="66"/>
      <c r="I63" s="84">
        <v>0</v>
      </c>
      <c r="J63" s="67"/>
      <c r="K63" s="67"/>
      <c r="L63" s="66"/>
      <c r="M63" s="8">
        <v>0</v>
      </c>
      <c r="N63" s="85" t="s">
        <v>105</v>
      </c>
      <c r="O63" s="67"/>
      <c r="P63" s="66"/>
      <c r="Q63" s="8">
        <v>0</v>
      </c>
      <c r="R63" s="84">
        <v>0</v>
      </c>
      <c r="S63" s="67"/>
      <c r="T63" s="67"/>
      <c r="U63" s="67"/>
      <c r="V63" s="66"/>
      <c r="W63" s="85" t="s">
        <v>105</v>
      </c>
      <c r="X63" s="67"/>
      <c r="Y63" s="67"/>
      <c r="Z63" s="67"/>
      <c r="AA63" s="67"/>
    </row>
    <row r="64" spans="1:27" ht="47.25" customHeight="1">
      <c r="A64" s="7" t="s">
        <v>207</v>
      </c>
      <c r="B64" s="39" t="s">
        <v>208</v>
      </c>
      <c r="C64" s="79"/>
      <c r="D64" s="66"/>
      <c r="E64" s="8">
        <v>0</v>
      </c>
      <c r="F64" s="8">
        <v>0</v>
      </c>
      <c r="G64" s="85" t="s">
        <v>105</v>
      </c>
      <c r="H64" s="66"/>
      <c r="I64" s="84">
        <v>0</v>
      </c>
      <c r="J64" s="67"/>
      <c r="K64" s="67"/>
      <c r="L64" s="66"/>
      <c r="M64" s="8">
        <v>0</v>
      </c>
      <c r="N64" s="85" t="s">
        <v>105</v>
      </c>
      <c r="O64" s="67"/>
      <c r="P64" s="66"/>
      <c r="Q64" s="8">
        <v>0</v>
      </c>
      <c r="R64" s="84">
        <v>0</v>
      </c>
      <c r="S64" s="67"/>
      <c r="T64" s="67"/>
      <c r="U64" s="67"/>
      <c r="V64" s="66"/>
      <c r="W64" s="85" t="s">
        <v>105</v>
      </c>
      <c r="X64" s="67"/>
      <c r="Y64" s="67"/>
      <c r="Z64" s="67"/>
      <c r="AA64" s="67"/>
    </row>
    <row r="65" spans="1:27" ht="56.25" customHeight="1">
      <c r="A65" s="7" t="s">
        <v>209</v>
      </c>
      <c r="B65" s="39" t="s">
        <v>210</v>
      </c>
      <c r="C65" s="79"/>
      <c r="D65" s="66"/>
      <c r="E65" s="8">
        <v>0</v>
      </c>
      <c r="F65" s="8">
        <v>0</v>
      </c>
      <c r="G65" s="85" t="s">
        <v>105</v>
      </c>
      <c r="H65" s="66"/>
      <c r="I65" s="84">
        <v>0</v>
      </c>
      <c r="J65" s="67"/>
      <c r="K65" s="67"/>
      <c r="L65" s="66"/>
      <c r="M65" s="8">
        <v>0</v>
      </c>
      <c r="N65" s="85" t="s">
        <v>105</v>
      </c>
      <c r="O65" s="67"/>
      <c r="P65" s="66"/>
      <c r="Q65" s="8">
        <v>0</v>
      </c>
      <c r="R65" s="84">
        <v>0</v>
      </c>
      <c r="S65" s="67"/>
      <c r="T65" s="67"/>
      <c r="U65" s="67"/>
      <c r="V65" s="66"/>
      <c r="W65" s="85" t="s">
        <v>105</v>
      </c>
      <c r="X65" s="67"/>
      <c r="Y65" s="67"/>
      <c r="Z65" s="67"/>
      <c r="AA65" s="67"/>
    </row>
    <row r="66" spans="1:27" ht="52.5" customHeight="1">
      <c r="A66" s="7" t="s">
        <v>211</v>
      </c>
      <c r="B66" s="39" t="s">
        <v>212</v>
      </c>
      <c r="C66" s="79"/>
      <c r="D66" s="66"/>
      <c r="E66" s="8">
        <v>0</v>
      </c>
      <c r="F66" s="8">
        <v>0</v>
      </c>
      <c r="G66" s="85" t="s">
        <v>105</v>
      </c>
      <c r="H66" s="66"/>
      <c r="I66" s="84">
        <v>0</v>
      </c>
      <c r="J66" s="67"/>
      <c r="K66" s="67"/>
      <c r="L66" s="66"/>
      <c r="M66" s="8">
        <v>0</v>
      </c>
      <c r="N66" s="85" t="s">
        <v>105</v>
      </c>
      <c r="O66" s="67"/>
      <c r="P66" s="66"/>
      <c r="Q66" s="8">
        <v>0</v>
      </c>
      <c r="R66" s="84">
        <v>0</v>
      </c>
      <c r="S66" s="67"/>
      <c r="T66" s="67"/>
      <c r="U66" s="67"/>
      <c r="V66" s="66"/>
      <c r="W66" s="85" t="s">
        <v>105</v>
      </c>
      <c r="X66" s="67"/>
      <c r="Y66" s="67"/>
      <c r="Z66" s="67"/>
      <c r="AA66" s="67"/>
    </row>
    <row r="67" spans="1:27" ht="51.75" customHeight="1">
      <c r="A67" s="7" t="s">
        <v>213</v>
      </c>
      <c r="B67" s="39" t="s">
        <v>214</v>
      </c>
      <c r="C67" s="79"/>
      <c r="D67" s="66"/>
      <c r="E67" s="8">
        <v>0</v>
      </c>
      <c r="F67" s="8">
        <v>0</v>
      </c>
      <c r="G67" s="85" t="s">
        <v>105</v>
      </c>
      <c r="H67" s="66"/>
      <c r="I67" s="84">
        <v>0</v>
      </c>
      <c r="J67" s="67"/>
      <c r="K67" s="67"/>
      <c r="L67" s="66"/>
      <c r="M67" s="8">
        <v>0</v>
      </c>
      <c r="N67" s="85" t="s">
        <v>105</v>
      </c>
      <c r="O67" s="67"/>
      <c r="P67" s="66"/>
      <c r="Q67" s="8">
        <v>0</v>
      </c>
      <c r="R67" s="84">
        <v>0</v>
      </c>
      <c r="S67" s="67"/>
      <c r="T67" s="67"/>
      <c r="U67" s="67"/>
      <c r="V67" s="66"/>
      <c r="W67" s="85" t="s">
        <v>105</v>
      </c>
      <c r="X67" s="67"/>
      <c r="Y67" s="67"/>
      <c r="Z67" s="67"/>
      <c r="AA67" s="67"/>
    </row>
    <row r="68" spans="1:27" ht="54" customHeight="1">
      <c r="A68" s="7" t="s">
        <v>215</v>
      </c>
      <c r="B68" s="39" t="s">
        <v>216</v>
      </c>
      <c r="C68" s="79"/>
      <c r="D68" s="66"/>
      <c r="E68" s="8">
        <v>0</v>
      </c>
      <c r="F68" s="8">
        <v>0</v>
      </c>
      <c r="G68" s="85" t="s">
        <v>105</v>
      </c>
      <c r="H68" s="66"/>
      <c r="I68" s="84">
        <v>0</v>
      </c>
      <c r="J68" s="67"/>
      <c r="K68" s="67"/>
      <c r="L68" s="66"/>
      <c r="M68" s="8">
        <v>0</v>
      </c>
      <c r="N68" s="85" t="s">
        <v>105</v>
      </c>
      <c r="O68" s="67"/>
      <c r="P68" s="66"/>
      <c r="Q68" s="8">
        <v>0</v>
      </c>
      <c r="R68" s="84">
        <v>0</v>
      </c>
      <c r="S68" s="67"/>
      <c r="T68" s="67"/>
      <c r="U68" s="67"/>
      <c r="V68" s="66"/>
      <c r="W68" s="85" t="s">
        <v>105</v>
      </c>
      <c r="X68" s="67"/>
      <c r="Y68" s="67"/>
      <c r="Z68" s="67"/>
      <c r="AA68" s="67"/>
    </row>
    <row r="69" spans="1:27" ht="57" customHeight="1">
      <c r="A69" s="7" t="s">
        <v>217</v>
      </c>
      <c r="B69" s="39" t="s">
        <v>218</v>
      </c>
      <c r="C69" s="79"/>
      <c r="D69" s="66"/>
      <c r="E69" s="8">
        <v>0</v>
      </c>
      <c r="F69" s="8">
        <v>0</v>
      </c>
      <c r="G69" s="85" t="s">
        <v>105</v>
      </c>
      <c r="H69" s="66"/>
      <c r="I69" s="84">
        <v>0</v>
      </c>
      <c r="J69" s="67"/>
      <c r="K69" s="67"/>
      <c r="L69" s="66"/>
      <c r="M69" s="8">
        <v>0</v>
      </c>
      <c r="N69" s="85" t="s">
        <v>105</v>
      </c>
      <c r="O69" s="67"/>
      <c r="P69" s="66"/>
      <c r="Q69" s="8">
        <v>0</v>
      </c>
      <c r="R69" s="84">
        <v>0</v>
      </c>
      <c r="S69" s="67"/>
      <c r="T69" s="67"/>
      <c r="U69" s="67"/>
      <c r="V69" s="66"/>
      <c r="W69" s="85" t="s">
        <v>105</v>
      </c>
      <c r="X69" s="67"/>
      <c r="Y69" s="67"/>
      <c r="Z69" s="67"/>
      <c r="AA69" s="67"/>
    </row>
    <row r="70" spans="1:27" ht="57" customHeight="1">
      <c r="A70" s="7" t="s">
        <v>219</v>
      </c>
      <c r="B70" s="39" t="s">
        <v>220</v>
      </c>
      <c r="C70" s="79"/>
      <c r="D70" s="66"/>
      <c r="E70" s="8">
        <v>0</v>
      </c>
      <c r="F70" s="8">
        <v>0</v>
      </c>
      <c r="G70" s="85" t="s">
        <v>105</v>
      </c>
      <c r="H70" s="66"/>
      <c r="I70" s="84">
        <v>0</v>
      </c>
      <c r="J70" s="67"/>
      <c r="K70" s="67"/>
      <c r="L70" s="66"/>
      <c r="M70" s="8">
        <v>0</v>
      </c>
      <c r="N70" s="85" t="s">
        <v>105</v>
      </c>
      <c r="O70" s="67"/>
      <c r="P70" s="66"/>
      <c r="Q70" s="8">
        <v>0</v>
      </c>
      <c r="R70" s="84">
        <v>0</v>
      </c>
      <c r="S70" s="67"/>
      <c r="T70" s="67"/>
      <c r="U70" s="67"/>
      <c r="V70" s="66"/>
      <c r="W70" s="85" t="s">
        <v>105</v>
      </c>
      <c r="X70" s="67"/>
      <c r="Y70" s="67"/>
      <c r="Z70" s="67"/>
      <c r="AA70" s="67"/>
    </row>
    <row r="71" spans="1:27" ht="55.5" customHeight="1">
      <c r="A71" s="7" t="s">
        <v>221</v>
      </c>
      <c r="B71" s="39" t="s">
        <v>222</v>
      </c>
      <c r="C71" s="79"/>
      <c r="D71" s="66"/>
      <c r="E71" s="8">
        <v>0</v>
      </c>
      <c r="F71" s="8">
        <v>0</v>
      </c>
      <c r="G71" s="85" t="s">
        <v>105</v>
      </c>
      <c r="H71" s="66"/>
      <c r="I71" s="84">
        <v>0</v>
      </c>
      <c r="J71" s="67"/>
      <c r="K71" s="67"/>
      <c r="L71" s="66"/>
      <c r="M71" s="8">
        <v>0</v>
      </c>
      <c r="N71" s="85" t="s">
        <v>105</v>
      </c>
      <c r="O71" s="67"/>
      <c r="P71" s="66"/>
      <c r="Q71" s="8">
        <v>0</v>
      </c>
      <c r="R71" s="84">
        <v>0</v>
      </c>
      <c r="S71" s="67"/>
      <c r="T71" s="67"/>
      <c r="U71" s="67"/>
      <c r="V71" s="66"/>
      <c r="W71" s="85" t="s">
        <v>105</v>
      </c>
      <c r="X71" s="67"/>
      <c r="Y71" s="67"/>
      <c r="Z71" s="67"/>
      <c r="AA71" s="67"/>
    </row>
    <row r="72" spans="1:27" ht="55.5" customHeight="1">
      <c r="A72" s="7" t="s">
        <v>223</v>
      </c>
      <c r="B72" s="39" t="s">
        <v>224</v>
      </c>
      <c r="C72" s="79"/>
      <c r="D72" s="66"/>
      <c r="E72" s="8">
        <v>579.25</v>
      </c>
      <c r="F72" s="8">
        <v>579.25</v>
      </c>
      <c r="G72" s="85" t="s">
        <v>105</v>
      </c>
      <c r="H72" s="66"/>
      <c r="I72" s="84">
        <v>579.25</v>
      </c>
      <c r="J72" s="67"/>
      <c r="K72" s="67"/>
      <c r="L72" s="66"/>
      <c r="M72" s="8">
        <v>579.25</v>
      </c>
      <c r="N72" s="85" t="s">
        <v>105</v>
      </c>
      <c r="O72" s="67"/>
      <c r="P72" s="66"/>
      <c r="Q72" s="8">
        <v>15</v>
      </c>
      <c r="R72" s="84">
        <v>15</v>
      </c>
      <c r="S72" s="67"/>
      <c r="T72" s="67"/>
      <c r="U72" s="67"/>
      <c r="V72" s="66"/>
      <c r="W72" s="85" t="s">
        <v>105</v>
      </c>
      <c r="X72" s="67"/>
      <c r="Y72" s="67"/>
      <c r="Z72" s="67"/>
      <c r="AA72" s="67"/>
    </row>
    <row r="73" spans="1:27" ht="51" customHeight="1">
      <c r="A73" s="7" t="s">
        <v>225</v>
      </c>
      <c r="B73" s="39" t="s">
        <v>226</v>
      </c>
      <c r="C73" s="79"/>
      <c r="D73" s="66"/>
      <c r="E73" s="8">
        <v>0</v>
      </c>
      <c r="F73" s="8">
        <v>0</v>
      </c>
      <c r="G73" s="85" t="s">
        <v>105</v>
      </c>
      <c r="H73" s="66"/>
      <c r="I73" s="84">
        <v>0</v>
      </c>
      <c r="J73" s="67"/>
      <c r="K73" s="67"/>
      <c r="L73" s="66"/>
      <c r="M73" s="8">
        <v>0</v>
      </c>
      <c r="N73" s="85" t="s">
        <v>105</v>
      </c>
      <c r="O73" s="67"/>
      <c r="P73" s="66"/>
      <c r="Q73" s="8">
        <v>0</v>
      </c>
      <c r="R73" s="84">
        <v>0</v>
      </c>
      <c r="S73" s="67"/>
      <c r="T73" s="67"/>
      <c r="U73" s="67"/>
      <c r="V73" s="66"/>
      <c r="W73" s="85" t="s">
        <v>105</v>
      </c>
      <c r="X73" s="67"/>
      <c r="Y73" s="67"/>
      <c r="Z73" s="67"/>
      <c r="AA73" s="67"/>
    </row>
    <row r="74" spans="1:27" ht="57" customHeight="1">
      <c r="A74" s="7" t="s">
        <v>227</v>
      </c>
      <c r="B74" s="39" t="s">
        <v>228</v>
      </c>
      <c r="C74" s="79"/>
      <c r="D74" s="66"/>
      <c r="E74" s="8">
        <v>0</v>
      </c>
      <c r="F74" s="8">
        <v>0</v>
      </c>
      <c r="G74" s="85" t="s">
        <v>105</v>
      </c>
      <c r="H74" s="66"/>
      <c r="I74" s="84">
        <v>0</v>
      </c>
      <c r="J74" s="67"/>
      <c r="K74" s="67"/>
      <c r="L74" s="66"/>
      <c r="M74" s="8">
        <v>0</v>
      </c>
      <c r="N74" s="85" t="s">
        <v>105</v>
      </c>
      <c r="O74" s="67"/>
      <c r="P74" s="66"/>
      <c r="Q74" s="8">
        <v>0</v>
      </c>
      <c r="R74" s="84">
        <v>0</v>
      </c>
      <c r="S74" s="67"/>
      <c r="T74" s="67"/>
      <c r="U74" s="67"/>
      <c r="V74" s="66"/>
      <c r="W74" s="85" t="s">
        <v>105</v>
      </c>
      <c r="X74" s="67"/>
      <c r="Y74" s="67"/>
      <c r="Z74" s="67"/>
      <c r="AA74" s="67"/>
    </row>
    <row r="75" spans="1:27" ht="54" customHeight="1">
      <c r="A75" s="7" t="s">
        <v>229</v>
      </c>
      <c r="B75" s="39" t="s">
        <v>230</v>
      </c>
      <c r="C75" s="79"/>
      <c r="D75" s="66"/>
      <c r="E75" s="8">
        <v>0</v>
      </c>
      <c r="F75" s="8">
        <v>0</v>
      </c>
      <c r="G75" s="85" t="s">
        <v>105</v>
      </c>
      <c r="H75" s="66"/>
      <c r="I75" s="84">
        <v>0</v>
      </c>
      <c r="J75" s="67"/>
      <c r="K75" s="67"/>
      <c r="L75" s="66"/>
      <c r="M75" s="8">
        <v>0</v>
      </c>
      <c r="N75" s="85" t="s">
        <v>105</v>
      </c>
      <c r="O75" s="67"/>
      <c r="P75" s="66"/>
      <c r="Q75" s="8">
        <v>0</v>
      </c>
      <c r="R75" s="84">
        <v>0</v>
      </c>
      <c r="S75" s="67"/>
      <c r="T75" s="67"/>
      <c r="U75" s="67"/>
      <c r="V75" s="66"/>
      <c r="W75" s="85" t="s">
        <v>105</v>
      </c>
      <c r="X75" s="67"/>
      <c r="Y75" s="67"/>
      <c r="Z75" s="67"/>
      <c r="AA75" s="67"/>
    </row>
    <row r="76" spans="1:27" ht="44.25" customHeight="1">
      <c r="A76" s="7" t="s">
        <v>231</v>
      </c>
      <c r="B76" s="39" t="s">
        <v>232</v>
      </c>
      <c r="C76" s="79"/>
      <c r="D76" s="66"/>
      <c r="E76" s="8">
        <v>1050</v>
      </c>
      <c r="F76" s="8">
        <v>1050</v>
      </c>
      <c r="G76" s="85" t="s">
        <v>105</v>
      </c>
      <c r="H76" s="66"/>
      <c r="I76" s="84">
        <v>1050</v>
      </c>
      <c r="J76" s="67"/>
      <c r="K76" s="67"/>
      <c r="L76" s="66"/>
      <c r="M76" s="8">
        <v>1050</v>
      </c>
      <c r="N76" s="85" t="s">
        <v>105</v>
      </c>
      <c r="O76" s="67"/>
      <c r="P76" s="66"/>
      <c r="Q76" s="8">
        <v>1275</v>
      </c>
      <c r="R76" s="84">
        <v>1275</v>
      </c>
      <c r="S76" s="67"/>
      <c r="T76" s="67"/>
      <c r="U76" s="67"/>
      <c r="V76" s="66"/>
      <c r="W76" s="85" t="s">
        <v>105</v>
      </c>
      <c r="X76" s="67"/>
      <c r="Y76" s="67"/>
      <c r="Z76" s="67"/>
      <c r="AA76" s="67"/>
    </row>
    <row r="77" spans="1:27" ht="42" customHeight="1">
      <c r="A77" s="7" t="s">
        <v>233</v>
      </c>
      <c r="B77" s="39" t="s">
        <v>234</v>
      </c>
      <c r="C77" s="79" t="s">
        <v>235</v>
      </c>
      <c r="D77" s="66"/>
      <c r="E77" s="8">
        <f>E78</f>
        <v>250</v>
      </c>
      <c r="F77" s="8">
        <f>F78</f>
        <v>250</v>
      </c>
      <c r="G77" s="85" t="s">
        <v>105</v>
      </c>
      <c r="H77" s="66"/>
      <c r="I77" s="84">
        <f>I78</f>
        <v>250</v>
      </c>
      <c r="J77" s="67"/>
      <c r="K77" s="67"/>
      <c r="L77" s="66"/>
      <c r="M77" s="8">
        <f>M78</f>
        <v>250</v>
      </c>
      <c r="N77" s="85" t="s">
        <v>105</v>
      </c>
      <c r="O77" s="67"/>
      <c r="P77" s="66"/>
      <c r="Q77" s="8">
        <f>Q78</f>
        <v>562.0001</v>
      </c>
      <c r="R77" s="84">
        <f>R78</f>
        <v>562.0001</v>
      </c>
      <c r="S77" s="67"/>
      <c r="T77" s="67"/>
      <c r="U77" s="67"/>
      <c r="V77" s="66"/>
      <c r="W77" s="85" t="s">
        <v>105</v>
      </c>
      <c r="X77" s="67"/>
      <c r="Y77" s="67"/>
      <c r="Z77" s="67"/>
      <c r="AA77" s="67"/>
    </row>
    <row r="78" spans="1:27" ht="33.75" customHeight="1">
      <c r="A78" s="7" t="s">
        <v>236</v>
      </c>
      <c r="B78" s="39" t="s">
        <v>237</v>
      </c>
      <c r="C78" s="79"/>
      <c r="D78" s="66"/>
      <c r="E78" s="8">
        <f>F78</f>
        <v>250</v>
      </c>
      <c r="F78" s="8">
        <f>F79+F80</f>
        <v>250</v>
      </c>
      <c r="G78" s="85" t="s">
        <v>105</v>
      </c>
      <c r="H78" s="66"/>
      <c r="I78" s="84">
        <f>M78</f>
        <v>250</v>
      </c>
      <c r="J78" s="67"/>
      <c r="K78" s="67"/>
      <c r="L78" s="66"/>
      <c r="M78" s="8">
        <f>M79+M80</f>
        <v>250</v>
      </c>
      <c r="N78" s="85" t="s">
        <v>105</v>
      </c>
      <c r="O78" s="67"/>
      <c r="P78" s="66"/>
      <c r="Q78" s="8">
        <f>R78</f>
        <v>562.0001</v>
      </c>
      <c r="R78" s="84">
        <f>R79</f>
        <v>562.0001</v>
      </c>
      <c r="S78" s="67"/>
      <c r="T78" s="67"/>
      <c r="U78" s="67"/>
      <c r="V78" s="66"/>
      <c r="W78" s="85" t="s">
        <v>105</v>
      </c>
      <c r="X78" s="67"/>
      <c r="Y78" s="67"/>
      <c r="Z78" s="67"/>
      <c r="AA78" s="67"/>
    </row>
    <row r="79" spans="1:27" ht="107.25" customHeight="1">
      <c r="A79" s="7" t="s">
        <v>238</v>
      </c>
      <c r="B79" s="39" t="s">
        <v>239</v>
      </c>
      <c r="C79" s="79"/>
      <c r="D79" s="66"/>
      <c r="E79" s="8">
        <f>F79</f>
        <v>150</v>
      </c>
      <c r="F79" s="8">
        <v>150</v>
      </c>
      <c r="G79" s="85" t="s">
        <v>105</v>
      </c>
      <c r="H79" s="66"/>
      <c r="I79" s="84">
        <f>M79</f>
        <v>150</v>
      </c>
      <c r="J79" s="67"/>
      <c r="K79" s="67"/>
      <c r="L79" s="66"/>
      <c r="M79" s="8">
        <v>150</v>
      </c>
      <c r="N79" s="85" t="s">
        <v>105</v>
      </c>
      <c r="O79" s="67"/>
      <c r="P79" s="66"/>
      <c r="Q79" s="8">
        <f>R79</f>
        <v>562.0001</v>
      </c>
      <c r="R79" s="84">
        <v>562.0001</v>
      </c>
      <c r="S79" s="67"/>
      <c r="T79" s="67"/>
      <c r="U79" s="67"/>
      <c r="V79" s="66"/>
      <c r="W79" s="85" t="s">
        <v>105</v>
      </c>
      <c r="X79" s="67"/>
      <c r="Y79" s="67"/>
      <c r="Z79" s="67"/>
      <c r="AA79" s="67"/>
    </row>
    <row r="80" spans="1:27" ht="107.25" customHeight="1">
      <c r="A80" s="7" t="s">
        <v>240</v>
      </c>
      <c r="B80" s="39" t="s">
        <v>911</v>
      </c>
      <c r="C80" s="79"/>
      <c r="D80" s="66"/>
      <c r="E80" s="8">
        <f>F80</f>
        <v>100</v>
      </c>
      <c r="F80" s="8">
        <v>100</v>
      </c>
      <c r="G80" s="85" t="s">
        <v>105</v>
      </c>
      <c r="H80" s="66"/>
      <c r="I80" s="84">
        <f>M80</f>
        <v>100</v>
      </c>
      <c r="J80" s="67"/>
      <c r="K80" s="67"/>
      <c r="L80" s="66"/>
      <c r="M80" s="8">
        <v>100</v>
      </c>
      <c r="N80" s="85" t="s">
        <v>105</v>
      </c>
      <c r="O80" s="67"/>
      <c r="P80" s="66"/>
      <c r="Q80" s="8">
        <v>0</v>
      </c>
      <c r="R80" s="84">
        <v>0</v>
      </c>
      <c r="S80" s="67"/>
      <c r="T80" s="67"/>
      <c r="U80" s="67"/>
      <c r="V80" s="66"/>
      <c r="W80" s="85" t="s">
        <v>105</v>
      </c>
      <c r="X80" s="67"/>
      <c r="Y80" s="67"/>
      <c r="Z80" s="67"/>
      <c r="AA80" s="67"/>
    </row>
    <row r="81" spans="1:27" ht="32.25" customHeight="1">
      <c r="A81" s="7" t="s">
        <v>241</v>
      </c>
      <c r="B81" s="39" t="s">
        <v>242</v>
      </c>
      <c r="C81" s="79" t="s">
        <v>243</v>
      </c>
      <c r="D81" s="66"/>
      <c r="E81" s="8">
        <v>0</v>
      </c>
      <c r="F81" s="8">
        <v>0</v>
      </c>
      <c r="G81" s="85" t="s">
        <v>105</v>
      </c>
      <c r="H81" s="66"/>
      <c r="I81" s="84">
        <v>0</v>
      </c>
      <c r="J81" s="67"/>
      <c r="K81" s="67"/>
      <c r="L81" s="66"/>
      <c r="M81" s="8">
        <v>0</v>
      </c>
      <c r="N81" s="85" t="s">
        <v>105</v>
      </c>
      <c r="O81" s="67"/>
      <c r="P81" s="66"/>
      <c r="Q81" s="8">
        <v>0</v>
      </c>
      <c r="R81" s="84">
        <v>0</v>
      </c>
      <c r="S81" s="67"/>
      <c r="T81" s="67"/>
      <c r="U81" s="67"/>
      <c r="V81" s="66"/>
      <c r="W81" s="85" t="s">
        <v>105</v>
      </c>
      <c r="X81" s="67"/>
      <c r="Y81" s="67"/>
      <c r="Z81" s="67"/>
      <c r="AA81" s="67"/>
    </row>
    <row r="82" spans="1:27" ht="54" customHeight="1">
      <c r="A82" s="7" t="s">
        <v>244</v>
      </c>
      <c r="B82" s="39" t="s">
        <v>245</v>
      </c>
      <c r="C82" s="79"/>
      <c r="D82" s="66"/>
      <c r="E82" s="8">
        <v>0</v>
      </c>
      <c r="F82" s="8">
        <v>0</v>
      </c>
      <c r="G82" s="85" t="s">
        <v>105</v>
      </c>
      <c r="H82" s="66"/>
      <c r="I82" s="84">
        <v>0</v>
      </c>
      <c r="J82" s="67"/>
      <c r="K82" s="67"/>
      <c r="L82" s="66"/>
      <c r="M82" s="8">
        <v>0</v>
      </c>
      <c r="N82" s="85" t="s">
        <v>105</v>
      </c>
      <c r="O82" s="67"/>
      <c r="P82" s="66"/>
      <c r="Q82" s="8">
        <v>0</v>
      </c>
      <c r="R82" s="84">
        <v>0</v>
      </c>
      <c r="S82" s="67"/>
      <c r="T82" s="67"/>
      <c r="U82" s="67"/>
      <c r="V82" s="66"/>
      <c r="W82" s="85" t="s">
        <v>105</v>
      </c>
      <c r="X82" s="67"/>
      <c r="Y82" s="67"/>
      <c r="Z82" s="67"/>
      <c r="AA82" s="67"/>
    </row>
    <row r="83" spans="1:27" ht="17.25" customHeight="1">
      <c r="A83" s="7" t="s">
        <v>246</v>
      </c>
      <c r="B83" s="39" t="s">
        <v>247</v>
      </c>
      <c r="C83" s="79"/>
      <c r="D83" s="66"/>
      <c r="E83" s="8">
        <v>0</v>
      </c>
      <c r="F83" s="8">
        <v>0</v>
      </c>
      <c r="G83" s="85" t="s">
        <v>105</v>
      </c>
      <c r="H83" s="66"/>
      <c r="I83" s="84">
        <v>0</v>
      </c>
      <c r="J83" s="67"/>
      <c r="K83" s="67"/>
      <c r="L83" s="66"/>
      <c r="M83" s="8">
        <v>0</v>
      </c>
      <c r="N83" s="85" t="s">
        <v>105</v>
      </c>
      <c r="O83" s="67"/>
      <c r="P83" s="66"/>
      <c r="Q83" s="8">
        <v>0</v>
      </c>
      <c r="R83" s="84">
        <v>0</v>
      </c>
      <c r="S83" s="67"/>
      <c r="T83" s="67"/>
      <c r="U83" s="67"/>
      <c r="V83" s="66"/>
      <c r="W83" s="85" t="s">
        <v>105</v>
      </c>
      <c r="X83" s="67"/>
      <c r="Y83" s="67"/>
      <c r="Z83" s="67"/>
      <c r="AA83" s="67"/>
    </row>
    <row r="84" spans="1:27" ht="18" customHeight="1">
      <c r="A84" s="7" t="s">
        <v>248</v>
      </c>
      <c r="B84" s="39" t="s">
        <v>249</v>
      </c>
      <c r="C84" s="79"/>
      <c r="D84" s="66"/>
      <c r="E84" s="8">
        <v>0</v>
      </c>
      <c r="F84" s="8">
        <v>0</v>
      </c>
      <c r="G84" s="85" t="s">
        <v>105</v>
      </c>
      <c r="H84" s="66"/>
      <c r="I84" s="84">
        <v>0</v>
      </c>
      <c r="J84" s="67"/>
      <c r="K84" s="67"/>
      <c r="L84" s="66"/>
      <c r="M84" s="8">
        <v>0</v>
      </c>
      <c r="N84" s="85" t="s">
        <v>105</v>
      </c>
      <c r="O84" s="67"/>
      <c r="P84" s="66"/>
      <c r="Q84" s="8">
        <v>0</v>
      </c>
      <c r="R84" s="84">
        <v>0</v>
      </c>
      <c r="S84" s="67"/>
      <c r="T84" s="67"/>
      <c r="U84" s="67"/>
      <c r="V84" s="66"/>
      <c r="W84" s="85" t="s">
        <v>105</v>
      </c>
      <c r="X84" s="67"/>
      <c r="Y84" s="67"/>
      <c r="Z84" s="67"/>
      <c r="AA84" s="67"/>
    </row>
    <row r="85" spans="1:27" ht="29.25" customHeight="1">
      <c r="A85" s="7" t="s">
        <v>250</v>
      </c>
      <c r="B85" s="39" t="s">
        <v>251</v>
      </c>
      <c r="C85" s="79"/>
      <c r="D85" s="66"/>
      <c r="E85" s="8">
        <v>0</v>
      </c>
      <c r="F85" s="8">
        <v>0</v>
      </c>
      <c r="G85" s="85" t="s">
        <v>105</v>
      </c>
      <c r="H85" s="66"/>
      <c r="I85" s="84">
        <v>0</v>
      </c>
      <c r="J85" s="67"/>
      <c r="K85" s="67"/>
      <c r="L85" s="66"/>
      <c r="M85" s="8">
        <v>0</v>
      </c>
      <c r="N85" s="85" t="s">
        <v>105</v>
      </c>
      <c r="O85" s="67"/>
      <c r="P85" s="66"/>
      <c r="Q85" s="8">
        <v>0</v>
      </c>
      <c r="R85" s="84">
        <v>0</v>
      </c>
      <c r="S85" s="67"/>
      <c r="T85" s="67"/>
      <c r="U85" s="67"/>
      <c r="V85" s="66"/>
      <c r="W85" s="85" t="s">
        <v>105</v>
      </c>
      <c r="X85" s="67"/>
      <c r="Y85" s="67"/>
      <c r="Z85" s="67"/>
      <c r="AA85" s="67"/>
    </row>
    <row r="86" spans="1:27" ht="89.25" customHeight="1">
      <c r="A86" s="7" t="s">
        <v>252</v>
      </c>
      <c r="B86" s="39" t="s">
        <v>253</v>
      </c>
      <c r="C86" s="79"/>
      <c r="D86" s="66"/>
      <c r="E86" s="8">
        <v>0</v>
      </c>
      <c r="F86" s="8">
        <v>0</v>
      </c>
      <c r="G86" s="85" t="s">
        <v>105</v>
      </c>
      <c r="H86" s="66"/>
      <c r="I86" s="84">
        <v>0</v>
      </c>
      <c r="J86" s="67"/>
      <c r="K86" s="67"/>
      <c r="L86" s="66"/>
      <c r="M86" s="8">
        <v>0</v>
      </c>
      <c r="N86" s="85" t="s">
        <v>105</v>
      </c>
      <c r="O86" s="67"/>
      <c r="P86" s="66"/>
      <c r="Q86" s="8">
        <v>0</v>
      </c>
      <c r="R86" s="84">
        <v>0</v>
      </c>
      <c r="S86" s="67"/>
      <c r="T86" s="67"/>
      <c r="U86" s="67"/>
      <c r="V86" s="66"/>
      <c r="W86" s="85" t="s">
        <v>105</v>
      </c>
      <c r="X86" s="67"/>
      <c r="Y86" s="67"/>
      <c r="Z86" s="67"/>
      <c r="AA86" s="67"/>
    </row>
    <row r="87" spans="1:27" ht="58.5" customHeight="1">
      <c r="A87" s="20" t="s">
        <v>254</v>
      </c>
      <c r="B87" s="43" t="s">
        <v>255</v>
      </c>
      <c r="C87" s="89" t="s">
        <v>256</v>
      </c>
      <c r="D87" s="90"/>
      <c r="E87" s="21">
        <f>F87+G87</f>
        <v>186043.1</v>
      </c>
      <c r="F87" s="21">
        <f>F96</f>
        <v>186043.1</v>
      </c>
      <c r="G87" s="91">
        <f>G106</f>
        <v>0</v>
      </c>
      <c r="H87" s="90"/>
      <c r="I87" s="91">
        <f>M87+N87</f>
        <v>301367.915</v>
      </c>
      <c r="J87" s="92"/>
      <c r="K87" s="92"/>
      <c r="L87" s="90"/>
      <c r="M87" s="21">
        <f>M96</f>
        <v>183531.3</v>
      </c>
      <c r="N87" s="91">
        <f>N106</f>
        <v>117836.615</v>
      </c>
      <c r="O87" s="92"/>
      <c r="P87" s="90"/>
      <c r="Q87" s="21">
        <f>R87+W87</f>
        <v>286586.68799999997</v>
      </c>
      <c r="R87" s="91">
        <f>R96</f>
        <v>183527.3</v>
      </c>
      <c r="S87" s="92"/>
      <c r="T87" s="92"/>
      <c r="U87" s="92"/>
      <c r="V87" s="90"/>
      <c r="W87" s="91">
        <f>W106</f>
        <v>103059.388</v>
      </c>
      <c r="X87" s="92"/>
      <c r="Y87" s="92"/>
      <c r="Z87" s="92"/>
      <c r="AA87" s="92"/>
    </row>
    <row r="88" spans="1:27" ht="40.5" customHeight="1">
      <c r="A88" s="7" t="s">
        <v>257</v>
      </c>
      <c r="B88" s="39" t="s">
        <v>258</v>
      </c>
      <c r="C88" s="79" t="s">
        <v>259</v>
      </c>
      <c r="D88" s="66"/>
      <c r="E88" s="8">
        <v>0</v>
      </c>
      <c r="F88" s="8">
        <v>0</v>
      </c>
      <c r="G88" s="85" t="s">
        <v>105</v>
      </c>
      <c r="H88" s="66"/>
      <c r="I88" s="84">
        <v>0</v>
      </c>
      <c r="J88" s="67"/>
      <c r="K88" s="67"/>
      <c r="L88" s="66"/>
      <c r="M88" s="8">
        <v>0</v>
      </c>
      <c r="N88" s="85" t="s">
        <v>105</v>
      </c>
      <c r="O88" s="67"/>
      <c r="P88" s="66"/>
      <c r="Q88" s="8">
        <v>0</v>
      </c>
      <c r="R88" s="84">
        <v>0</v>
      </c>
      <c r="S88" s="67"/>
      <c r="T88" s="67"/>
      <c r="U88" s="67"/>
      <c r="V88" s="66"/>
      <c r="W88" s="85" t="s">
        <v>105</v>
      </c>
      <c r="X88" s="67"/>
      <c r="Y88" s="67"/>
      <c r="Z88" s="67"/>
      <c r="AA88" s="67"/>
    </row>
    <row r="89" spans="1:27" ht="70.5" customHeight="1">
      <c r="A89" s="7" t="s">
        <v>260</v>
      </c>
      <c r="B89" s="39" t="s">
        <v>261</v>
      </c>
      <c r="C89" s="79"/>
      <c r="D89" s="66"/>
      <c r="E89" s="8">
        <v>0</v>
      </c>
      <c r="F89" s="8">
        <v>0</v>
      </c>
      <c r="G89" s="85" t="s">
        <v>105</v>
      </c>
      <c r="H89" s="66"/>
      <c r="I89" s="84">
        <v>0</v>
      </c>
      <c r="J89" s="67"/>
      <c r="K89" s="67"/>
      <c r="L89" s="66"/>
      <c r="M89" s="8">
        <v>0</v>
      </c>
      <c r="N89" s="85" t="s">
        <v>105</v>
      </c>
      <c r="O89" s="67"/>
      <c r="P89" s="66"/>
      <c r="Q89" s="8">
        <v>0</v>
      </c>
      <c r="R89" s="84">
        <v>0</v>
      </c>
      <c r="S89" s="67"/>
      <c r="T89" s="67"/>
      <c r="U89" s="67"/>
      <c r="V89" s="66"/>
      <c r="W89" s="85" t="s">
        <v>105</v>
      </c>
      <c r="X89" s="67"/>
      <c r="Y89" s="67"/>
      <c r="Z89" s="67"/>
      <c r="AA89" s="67"/>
    </row>
    <row r="90" spans="1:27" ht="48" customHeight="1">
      <c r="A90" s="7" t="s">
        <v>262</v>
      </c>
      <c r="B90" s="39" t="s">
        <v>263</v>
      </c>
      <c r="C90" s="79" t="s">
        <v>264</v>
      </c>
      <c r="D90" s="66"/>
      <c r="E90" s="8">
        <v>0</v>
      </c>
      <c r="F90" s="9" t="s">
        <v>105</v>
      </c>
      <c r="G90" s="84">
        <v>0</v>
      </c>
      <c r="H90" s="66"/>
      <c r="I90" s="84">
        <v>0</v>
      </c>
      <c r="J90" s="67"/>
      <c r="K90" s="67"/>
      <c r="L90" s="66"/>
      <c r="M90" s="9" t="s">
        <v>105</v>
      </c>
      <c r="N90" s="84">
        <v>0</v>
      </c>
      <c r="O90" s="67"/>
      <c r="P90" s="66"/>
      <c r="Q90" s="8">
        <v>0</v>
      </c>
      <c r="R90" s="85" t="s">
        <v>105</v>
      </c>
      <c r="S90" s="67"/>
      <c r="T90" s="67"/>
      <c r="U90" s="67"/>
      <c r="V90" s="66"/>
      <c r="W90" s="84">
        <v>0</v>
      </c>
      <c r="X90" s="67"/>
      <c r="Y90" s="67"/>
      <c r="Z90" s="67"/>
      <c r="AA90" s="67"/>
    </row>
    <row r="91" spans="1:27" ht="51.75" customHeight="1">
      <c r="A91" s="7" t="s">
        <v>265</v>
      </c>
      <c r="B91" s="39" t="s">
        <v>266</v>
      </c>
      <c r="C91" s="79"/>
      <c r="D91" s="66"/>
      <c r="E91" s="8">
        <v>0</v>
      </c>
      <c r="F91" s="9" t="s">
        <v>105</v>
      </c>
      <c r="G91" s="84">
        <v>0</v>
      </c>
      <c r="H91" s="66"/>
      <c r="I91" s="84">
        <v>0</v>
      </c>
      <c r="J91" s="67"/>
      <c r="K91" s="67"/>
      <c r="L91" s="66"/>
      <c r="M91" s="9" t="s">
        <v>105</v>
      </c>
      <c r="N91" s="84">
        <v>0</v>
      </c>
      <c r="O91" s="67"/>
      <c r="P91" s="66"/>
      <c r="Q91" s="8">
        <v>0</v>
      </c>
      <c r="R91" s="85" t="s">
        <v>105</v>
      </c>
      <c r="S91" s="67"/>
      <c r="T91" s="67"/>
      <c r="U91" s="67"/>
      <c r="V91" s="66"/>
      <c r="W91" s="84">
        <v>0</v>
      </c>
      <c r="X91" s="67"/>
      <c r="Y91" s="67"/>
      <c r="Z91" s="67"/>
      <c r="AA91" s="67"/>
    </row>
    <row r="92" spans="1:27" ht="45" customHeight="1">
      <c r="A92" s="7" t="s">
        <v>267</v>
      </c>
      <c r="B92" s="39" t="s">
        <v>268</v>
      </c>
      <c r="C92" s="79" t="s">
        <v>269</v>
      </c>
      <c r="D92" s="66"/>
      <c r="E92" s="8">
        <v>0</v>
      </c>
      <c r="F92" s="8">
        <v>0</v>
      </c>
      <c r="G92" s="85" t="s">
        <v>105</v>
      </c>
      <c r="H92" s="66"/>
      <c r="I92" s="84">
        <v>0</v>
      </c>
      <c r="J92" s="67"/>
      <c r="K92" s="67"/>
      <c r="L92" s="66"/>
      <c r="M92" s="8">
        <v>0</v>
      </c>
      <c r="N92" s="85" t="s">
        <v>105</v>
      </c>
      <c r="O92" s="67"/>
      <c r="P92" s="66"/>
      <c r="Q92" s="8">
        <v>0</v>
      </c>
      <c r="R92" s="84">
        <v>0</v>
      </c>
      <c r="S92" s="67"/>
      <c r="T92" s="67"/>
      <c r="U92" s="67"/>
      <c r="V92" s="66"/>
      <c r="W92" s="85" t="s">
        <v>105</v>
      </c>
      <c r="X92" s="67"/>
      <c r="Y92" s="67"/>
      <c r="Z92" s="67"/>
      <c r="AA92" s="67"/>
    </row>
    <row r="93" spans="1:27" ht="66.75" customHeight="1">
      <c r="A93" s="7" t="s">
        <v>270</v>
      </c>
      <c r="B93" s="39" t="s">
        <v>271</v>
      </c>
      <c r="C93" s="79"/>
      <c r="D93" s="66"/>
      <c r="E93" s="8">
        <v>0</v>
      </c>
      <c r="F93" s="8">
        <v>0</v>
      </c>
      <c r="G93" s="85" t="s">
        <v>105</v>
      </c>
      <c r="H93" s="66"/>
      <c r="I93" s="84">
        <v>0</v>
      </c>
      <c r="J93" s="67"/>
      <c r="K93" s="67"/>
      <c r="L93" s="66"/>
      <c r="M93" s="8">
        <v>0</v>
      </c>
      <c r="N93" s="85" t="s">
        <v>105</v>
      </c>
      <c r="O93" s="67"/>
      <c r="P93" s="66"/>
      <c r="Q93" s="8">
        <v>0</v>
      </c>
      <c r="R93" s="84">
        <v>0</v>
      </c>
      <c r="S93" s="67"/>
      <c r="T93" s="67"/>
      <c r="U93" s="67"/>
      <c r="V93" s="66"/>
      <c r="W93" s="85" t="s">
        <v>105</v>
      </c>
      <c r="X93" s="67"/>
      <c r="Y93" s="67"/>
      <c r="Z93" s="67"/>
      <c r="AA93" s="67"/>
    </row>
    <row r="94" spans="1:27" ht="44.25" customHeight="1">
      <c r="A94" s="7" t="s">
        <v>272</v>
      </c>
      <c r="B94" s="39" t="s">
        <v>273</v>
      </c>
      <c r="C94" s="79" t="s">
        <v>274</v>
      </c>
      <c r="D94" s="66"/>
      <c r="E94" s="8">
        <v>0</v>
      </c>
      <c r="F94" s="9" t="s">
        <v>105</v>
      </c>
      <c r="G94" s="84">
        <v>0</v>
      </c>
      <c r="H94" s="66"/>
      <c r="I94" s="84">
        <v>0</v>
      </c>
      <c r="J94" s="67"/>
      <c r="K94" s="67"/>
      <c r="L94" s="66"/>
      <c r="M94" s="9" t="s">
        <v>105</v>
      </c>
      <c r="N94" s="84">
        <v>0</v>
      </c>
      <c r="O94" s="67"/>
      <c r="P94" s="66"/>
      <c r="Q94" s="8">
        <v>0</v>
      </c>
      <c r="R94" s="85" t="s">
        <v>105</v>
      </c>
      <c r="S94" s="67"/>
      <c r="T94" s="67"/>
      <c r="U94" s="67"/>
      <c r="V94" s="66"/>
      <c r="W94" s="84">
        <v>0</v>
      </c>
      <c r="X94" s="67"/>
      <c r="Y94" s="67"/>
      <c r="Z94" s="67"/>
      <c r="AA94" s="67"/>
    </row>
    <row r="95" spans="1:27" ht="40.5" customHeight="1">
      <c r="A95" s="7" t="s">
        <v>275</v>
      </c>
      <c r="B95" s="39" t="s">
        <v>276</v>
      </c>
      <c r="C95" s="79"/>
      <c r="D95" s="66"/>
      <c r="E95" s="8">
        <v>0</v>
      </c>
      <c r="F95" s="9" t="s">
        <v>105</v>
      </c>
      <c r="G95" s="84">
        <v>0</v>
      </c>
      <c r="H95" s="66"/>
      <c r="I95" s="84">
        <v>0</v>
      </c>
      <c r="J95" s="67"/>
      <c r="K95" s="67"/>
      <c r="L95" s="66"/>
      <c r="M95" s="9" t="s">
        <v>105</v>
      </c>
      <c r="N95" s="84">
        <v>0</v>
      </c>
      <c r="O95" s="67"/>
      <c r="P95" s="66"/>
      <c r="Q95" s="8">
        <v>0</v>
      </c>
      <c r="R95" s="85" t="s">
        <v>105</v>
      </c>
      <c r="S95" s="67"/>
      <c r="T95" s="67"/>
      <c r="U95" s="67"/>
      <c r="V95" s="66"/>
      <c r="W95" s="84">
        <v>0</v>
      </c>
      <c r="X95" s="67"/>
      <c r="Y95" s="67"/>
      <c r="Z95" s="67"/>
      <c r="AA95" s="67"/>
    </row>
    <row r="96" spans="1:27" ht="59.25" customHeight="1">
      <c r="A96" s="7" t="s">
        <v>277</v>
      </c>
      <c r="B96" s="39" t="s">
        <v>278</v>
      </c>
      <c r="C96" s="79" t="s">
        <v>279</v>
      </c>
      <c r="D96" s="66"/>
      <c r="E96" s="8">
        <f>F96</f>
        <v>186043.1</v>
      </c>
      <c r="F96" s="8">
        <f>F97+F102</f>
        <v>186043.1</v>
      </c>
      <c r="G96" s="85" t="s">
        <v>105</v>
      </c>
      <c r="H96" s="66"/>
      <c r="I96" s="84">
        <f>M96</f>
        <v>183531.3</v>
      </c>
      <c r="J96" s="67"/>
      <c r="K96" s="67"/>
      <c r="L96" s="66"/>
      <c r="M96" s="8">
        <f>M97+M102+M103</f>
        <v>183531.3</v>
      </c>
      <c r="N96" s="85" t="s">
        <v>105</v>
      </c>
      <c r="O96" s="67"/>
      <c r="P96" s="66"/>
      <c r="Q96" s="8">
        <f>R96</f>
        <v>183527.3</v>
      </c>
      <c r="R96" s="84">
        <f>R97+R98+R102+R103</f>
        <v>183527.3</v>
      </c>
      <c r="S96" s="67"/>
      <c r="T96" s="67"/>
      <c r="U96" s="67"/>
      <c r="V96" s="66"/>
      <c r="W96" s="85" t="s">
        <v>105</v>
      </c>
      <c r="X96" s="67"/>
      <c r="Y96" s="67"/>
      <c r="Z96" s="67"/>
      <c r="AA96" s="67"/>
    </row>
    <row r="97" spans="1:27" ht="39.75" customHeight="1">
      <c r="A97" s="7" t="s">
        <v>280</v>
      </c>
      <c r="B97" s="39" t="s">
        <v>281</v>
      </c>
      <c r="C97" s="79"/>
      <c r="D97" s="66"/>
      <c r="E97" s="8">
        <f>F97</f>
        <v>181609</v>
      </c>
      <c r="F97" s="8">
        <v>181609</v>
      </c>
      <c r="G97" s="85" t="s">
        <v>105</v>
      </c>
      <c r="H97" s="66"/>
      <c r="I97" s="84">
        <f>M97</f>
        <v>181609</v>
      </c>
      <c r="J97" s="67"/>
      <c r="K97" s="67"/>
      <c r="L97" s="66"/>
      <c r="M97" s="8">
        <v>181609</v>
      </c>
      <c r="N97" s="85" t="s">
        <v>105</v>
      </c>
      <c r="O97" s="67"/>
      <c r="P97" s="66"/>
      <c r="Q97" s="8">
        <f>R97</f>
        <v>181596.7</v>
      </c>
      <c r="R97" s="84">
        <v>181596.7</v>
      </c>
      <c r="S97" s="67"/>
      <c r="T97" s="67"/>
      <c r="U97" s="67"/>
      <c r="V97" s="66"/>
      <c r="W97" s="85" t="s">
        <v>105</v>
      </c>
      <c r="X97" s="67"/>
      <c r="Y97" s="67"/>
      <c r="Z97" s="67"/>
      <c r="AA97" s="67"/>
    </row>
    <row r="98" spans="1:27" ht="40.5" customHeight="1">
      <c r="A98" s="7" t="s">
        <v>282</v>
      </c>
      <c r="B98" s="39" t="s">
        <v>283</v>
      </c>
      <c r="C98" s="79"/>
      <c r="D98" s="66"/>
      <c r="E98" s="8">
        <v>0</v>
      </c>
      <c r="F98" s="8">
        <v>0</v>
      </c>
      <c r="G98" s="85" t="s">
        <v>105</v>
      </c>
      <c r="H98" s="66"/>
      <c r="I98" s="84">
        <v>0</v>
      </c>
      <c r="J98" s="67"/>
      <c r="K98" s="67"/>
      <c r="L98" s="66"/>
      <c r="M98" s="8">
        <v>0</v>
      </c>
      <c r="N98" s="85" t="s">
        <v>105</v>
      </c>
      <c r="O98" s="67"/>
      <c r="P98" s="66"/>
      <c r="Q98" s="8">
        <f>R98</f>
        <v>8.3</v>
      </c>
      <c r="R98" s="84">
        <f>R99</f>
        <v>8.3</v>
      </c>
      <c r="S98" s="67"/>
      <c r="T98" s="67"/>
      <c r="U98" s="67"/>
      <c r="V98" s="66"/>
      <c r="W98" s="85" t="s">
        <v>105</v>
      </c>
      <c r="X98" s="67"/>
      <c r="Y98" s="67"/>
      <c r="Z98" s="67"/>
      <c r="AA98" s="67"/>
    </row>
    <row r="99" spans="1:27" ht="40.5" customHeight="1">
      <c r="A99" s="7" t="s">
        <v>284</v>
      </c>
      <c r="B99" s="39" t="s">
        <v>285</v>
      </c>
      <c r="C99" s="79"/>
      <c r="D99" s="66"/>
      <c r="E99" s="8">
        <v>0</v>
      </c>
      <c r="F99" s="8">
        <v>0</v>
      </c>
      <c r="G99" s="85" t="s">
        <v>105</v>
      </c>
      <c r="H99" s="66"/>
      <c r="I99" s="84">
        <v>0</v>
      </c>
      <c r="J99" s="67"/>
      <c r="K99" s="67"/>
      <c r="L99" s="66"/>
      <c r="M99" s="8">
        <v>0</v>
      </c>
      <c r="N99" s="85" t="s">
        <v>105</v>
      </c>
      <c r="O99" s="67"/>
      <c r="P99" s="66"/>
      <c r="Q99" s="8">
        <f>R99</f>
        <v>8.3</v>
      </c>
      <c r="R99" s="84">
        <v>8.3</v>
      </c>
      <c r="S99" s="67"/>
      <c r="T99" s="67"/>
      <c r="U99" s="67"/>
      <c r="V99" s="66"/>
      <c r="W99" s="85" t="s">
        <v>105</v>
      </c>
      <c r="X99" s="67"/>
      <c r="Y99" s="67"/>
      <c r="Z99" s="67"/>
      <c r="AA99" s="67"/>
    </row>
    <row r="100" spans="1:27" ht="40.5" customHeight="1">
      <c r="A100" s="7" t="s">
        <v>286</v>
      </c>
      <c r="B100" s="39" t="s">
        <v>287</v>
      </c>
      <c r="C100" s="79"/>
      <c r="D100" s="66"/>
      <c r="E100" s="8">
        <v>0</v>
      </c>
      <c r="F100" s="8">
        <v>0</v>
      </c>
      <c r="G100" s="85" t="s">
        <v>105</v>
      </c>
      <c r="H100" s="66"/>
      <c r="I100" s="84">
        <v>0</v>
      </c>
      <c r="J100" s="67"/>
      <c r="K100" s="67"/>
      <c r="L100" s="66"/>
      <c r="M100" s="8">
        <v>0</v>
      </c>
      <c r="N100" s="85" t="s">
        <v>105</v>
      </c>
      <c r="O100" s="67"/>
      <c r="P100" s="66"/>
      <c r="Q100" s="8">
        <v>0</v>
      </c>
      <c r="R100" s="84">
        <v>0</v>
      </c>
      <c r="S100" s="67"/>
      <c r="T100" s="67"/>
      <c r="U100" s="67"/>
      <c r="V100" s="66"/>
      <c r="W100" s="85" t="s">
        <v>105</v>
      </c>
      <c r="X100" s="67"/>
      <c r="Y100" s="67"/>
      <c r="Z100" s="67"/>
      <c r="AA100" s="67"/>
    </row>
    <row r="101" spans="1:27" ht="40.5" customHeight="1">
      <c r="A101" s="7" t="s">
        <v>288</v>
      </c>
      <c r="B101" s="39" t="s">
        <v>289</v>
      </c>
      <c r="C101" s="79"/>
      <c r="D101" s="66"/>
      <c r="E101" s="8">
        <v>0</v>
      </c>
      <c r="F101" s="8">
        <v>0</v>
      </c>
      <c r="G101" s="85" t="s">
        <v>105</v>
      </c>
      <c r="H101" s="66"/>
      <c r="I101" s="84">
        <v>0</v>
      </c>
      <c r="J101" s="67"/>
      <c r="K101" s="67"/>
      <c r="L101" s="66"/>
      <c r="M101" s="8">
        <v>0</v>
      </c>
      <c r="N101" s="85" t="s">
        <v>105</v>
      </c>
      <c r="O101" s="67"/>
      <c r="P101" s="66"/>
      <c r="Q101" s="8">
        <v>0</v>
      </c>
      <c r="R101" s="84">
        <v>0</v>
      </c>
      <c r="S101" s="67"/>
      <c r="T101" s="67"/>
      <c r="U101" s="67"/>
      <c r="V101" s="66"/>
      <c r="W101" s="85" t="s">
        <v>105</v>
      </c>
      <c r="X101" s="67"/>
      <c r="Y101" s="67"/>
      <c r="Z101" s="67"/>
      <c r="AA101" s="67"/>
    </row>
    <row r="102" spans="1:27" ht="40.5" customHeight="1">
      <c r="A102" s="7" t="s">
        <v>290</v>
      </c>
      <c r="B102" s="39" t="s">
        <v>291</v>
      </c>
      <c r="C102" s="79"/>
      <c r="D102" s="66"/>
      <c r="E102" s="8">
        <f>F102</f>
        <v>4434.1</v>
      </c>
      <c r="F102" s="8">
        <v>4434.1</v>
      </c>
      <c r="G102" s="85" t="s">
        <v>105</v>
      </c>
      <c r="H102" s="66"/>
      <c r="I102" s="84">
        <f>M102</f>
        <v>1011.3</v>
      </c>
      <c r="J102" s="67"/>
      <c r="K102" s="67"/>
      <c r="L102" s="66"/>
      <c r="M102" s="8">
        <v>1011.3</v>
      </c>
      <c r="N102" s="85" t="s">
        <v>105</v>
      </c>
      <c r="O102" s="67"/>
      <c r="P102" s="66"/>
      <c r="Q102" s="8">
        <f>R102</f>
        <v>1011.3</v>
      </c>
      <c r="R102" s="84">
        <v>1011.3</v>
      </c>
      <c r="S102" s="67"/>
      <c r="T102" s="67"/>
      <c r="U102" s="67"/>
      <c r="V102" s="66"/>
      <c r="W102" s="85" t="s">
        <v>105</v>
      </c>
      <c r="X102" s="67"/>
      <c r="Y102" s="67"/>
      <c r="Z102" s="67"/>
      <c r="AA102" s="67"/>
    </row>
    <row r="103" spans="1:27" ht="40.5" customHeight="1">
      <c r="A103" s="7" t="s">
        <v>292</v>
      </c>
      <c r="B103" s="39" t="s">
        <v>293</v>
      </c>
      <c r="C103" s="79"/>
      <c r="D103" s="66"/>
      <c r="E103" s="8">
        <f>F103</f>
        <v>0</v>
      </c>
      <c r="F103" s="8">
        <v>0</v>
      </c>
      <c r="G103" s="85" t="s">
        <v>105</v>
      </c>
      <c r="H103" s="66"/>
      <c r="I103" s="84">
        <f>M103</f>
        <v>911</v>
      </c>
      <c r="J103" s="67"/>
      <c r="K103" s="67"/>
      <c r="L103" s="66"/>
      <c r="M103" s="8">
        <v>911</v>
      </c>
      <c r="N103" s="85" t="s">
        <v>105</v>
      </c>
      <c r="O103" s="67"/>
      <c r="P103" s="66"/>
      <c r="Q103" s="8">
        <f>R103</f>
        <v>911</v>
      </c>
      <c r="R103" s="84">
        <v>911</v>
      </c>
      <c r="S103" s="67"/>
      <c r="T103" s="67"/>
      <c r="U103" s="67"/>
      <c r="V103" s="66"/>
      <c r="W103" s="85" t="s">
        <v>105</v>
      </c>
      <c r="X103" s="67"/>
      <c r="Y103" s="67"/>
      <c r="Z103" s="67"/>
      <c r="AA103" s="67"/>
    </row>
    <row r="104" spans="1:27" ht="45" customHeight="1">
      <c r="A104" s="7" t="s">
        <v>294</v>
      </c>
      <c r="B104" s="39" t="s">
        <v>295</v>
      </c>
      <c r="C104" s="79"/>
      <c r="D104" s="66"/>
      <c r="E104" s="8">
        <v>0</v>
      </c>
      <c r="F104" s="8">
        <v>0</v>
      </c>
      <c r="G104" s="85" t="s">
        <v>105</v>
      </c>
      <c r="H104" s="66"/>
      <c r="I104" s="84">
        <v>0</v>
      </c>
      <c r="J104" s="67"/>
      <c r="K104" s="67"/>
      <c r="L104" s="66"/>
      <c r="M104" s="8">
        <v>0</v>
      </c>
      <c r="N104" s="85" t="s">
        <v>105</v>
      </c>
      <c r="O104" s="67"/>
      <c r="P104" s="66"/>
      <c r="Q104" s="8">
        <v>0</v>
      </c>
      <c r="R104" s="84">
        <v>0</v>
      </c>
      <c r="S104" s="67"/>
      <c r="T104" s="67"/>
      <c r="U104" s="67"/>
      <c r="V104" s="66"/>
      <c r="W104" s="85" t="s">
        <v>105</v>
      </c>
      <c r="X104" s="67"/>
      <c r="Y104" s="67"/>
      <c r="Z104" s="67"/>
      <c r="AA104" s="67"/>
    </row>
    <row r="105" spans="1:27" ht="45" customHeight="1">
      <c r="A105" s="7" t="s">
        <v>296</v>
      </c>
      <c r="B105" s="39" t="s">
        <v>297</v>
      </c>
      <c r="C105" s="79"/>
      <c r="D105" s="66"/>
      <c r="E105" s="8">
        <v>0</v>
      </c>
      <c r="F105" s="8">
        <v>0</v>
      </c>
      <c r="G105" s="85" t="s">
        <v>105</v>
      </c>
      <c r="H105" s="66"/>
      <c r="I105" s="84">
        <v>0</v>
      </c>
      <c r="J105" s="67"/>
      <c r="K105" s="67"/>
      <c r="L105" s="66"/>
      <c r="M105" s="8">
        <v>0</v>
      </c>
      <c r="N105" s="85" t="s">
        <v>105</v>
      </c>
      <c r="O105" s="67"/>
      <c r="P105" s="66"/>
      <c r="Q105" s="8">
        <v>0</v>
      </c>
      <c r="R105" s="84">
        <v>0</v>
      </c>
      <c r="S105" s="67"/>
      <c r="T105" s="67"/>
      <c r="U105" s="67"/>
      <c r="V105" s="66"/>
      <c r="W105" s="85" t="s">
        <v>105</v>
      </c>
      <c r="X105" s="67"/>
      <c r="Y105" s="67"/>
      <c r="Z105" s="67"/>
      <c r="AA105" s="67"/>
    </row>
    <row r="106" spans="1:27" ht="45" customHeight="1">
      <c r="A106" s="7" t="s">
        <v>298</v>
      </c>
      <c r="B106" s="39" t="s">
        <v>299</v>
      </c>
      <c r="C106" s="79" t="s">
        <v>300</v>
      </c>
      <c r="D106" s="66"/>
      <c r="E106" s="8">
        <f>G106</f>
        <v>0</v>
      </c>
      <c r="F106" s="9" t="s">
        <v>105</v>
      </c>
      <c r="G106" s="84">
        <f>G107</f>
        <v>0</v>
      </c>
      <c r="H106" s="66"/>
      <c r="I106" s="84">
        <f>N106</f>
        <v>117836.615</v>
      </c>
      <c r="J106" s="67"/>
      <c r="K106" s="67"/>
      <c r="L106" s="66"/>
      <c r="M106" s="9" t="s">
        <v>105</v>
      </c>
      <c r="N106" s="84">
        <f>N107</f>
        <v>117836.615</v>
      </c>
      <c r="O106" s="67"/>
      <c r="P106" s="66"/>
      <c r="Q106" s="8">
        <f>W106</f>
        <v>103059.388</v>
      </c>
      <c r="R106" s="85" t="s">
        <v>105</v>
      </c>
      <c r="S106" s="67"/>
      <c r="T106" s="67"/>
      <c r="U106" s="67"/>
      <c r="V106" s="66"/>
      <c r="W106" s="84">
        <f>W107</f>
        <v>103059.388</v>
      </c>
      <c r="X106" s="67"/>
      <c r="Y106" s="67"/>
      <c r="Z106" s="67"/>
      <c r="AA106" s="67"/>
    </row>
    <row r="107" spans="1:27" ht="45" customHeight="1">
      <c r="A107" s="7" t="s">
        <v>301</v>
      </c>
      <c r="B107" s="39" t="s">
        <v>302</v>
      </c>
      <c r="C107" s="79"/>
      <c r="D107" s="66"/>
      <c r="E107" s="8">
        <f>G107</f>
        <v>0</v>
      </c>
      <c r="F107" s="9" t="s">
        <v>105</v>
      </c>
      <c r="G107" s="84">
        <v>0</v>
      </c>
      <c r="H107" s="66"/>
      <c r="I107" s="84">
        <f>N107</f>
        <v>117836.615</v>
      </c>
      <c r="J107" s="67"/>
      <c r="K107" s="67"/>
      <c r="L107" s="66"/>
      <c r="M107" s="9" t="s">
        <v>105</v>
      </c>
      <c r="N107" s="84">
        <v>117836.615</v>
      </c>
      <c r="O107" s="67"/>
      <c r="P107" s="66"/>
      <c r="Q107" s="8">
        <f>W107</f>
        <v>103059.388</v>
      </c>
      <c r="R107" s="85" t="s">
        <v>105</v>
      </c>
      <c r="S107" s="67"/>
      <c r="T107" s="67"/>
      <c r="U107" s="67"/>
      <c r="V107" s="66"/>
      <c r="W107" s="84">
        <v>103059.388</v>
      </c>
      <c r="X107" s="67"/>
      <c r="Y107" s="67"/>
      <c r="Z107" s="67"/>
      <c r="AA107" s="67"/>
    </row>
    <row r="108" spans="1:27" ht="45" customHeight="1">
      <c r="A108" s="7" t="s">
        <v>303</v>
      </c>
      <c r="B108" s="39" t="s">
        <v>304</v>
      </c>
      <c r="C108" s="79"/>
      <c r="D108" s="66"/>
      <c r="E108" s="8">
        <v>0</v>
      </c>
      <c r="F108" s="9" t="s">
        <v>105</v>
      </c>
      <c r="G108" s="84">
        <v>0</v>
      </c>
      <c r="H108" s="66"/>
      <c r="I108" s="84">
        <v>0</v>
      </c>
      <c r="J108" s="67"/>
      <c r="K108" s="67"/>
      <c r="L108" s="66"/>
      <c r="M108" s="9" t="s">
        <v>105</v>
      </c>
      <c r="N108" s="84">
        <v>0</v>
      </c>
      <c r="O108" s="67"/>
      <c r="P108" s="66"/>
      <c r="Q108" s="8">
        <v>0</v>
      </c>
      <c r="R108" s="85" t="s">
        <v>105</v>
      </c>
      <c r="S108" s="67"/>
      <c r="T108" s="67"/>
      <c r="U108" s="67"/>
      <c r="V108" s="66"/>
      <c r="W108" s="84">
        <v>0</v>
      </c>
      <c r="X108" s="67"/>
      <c r="Y108" s="67"/>
      <c r="Z108" s="67"/>
      <c r="AA108" s="67"/>
    </row>
    <row r="109" spans="1:27" ht="45" customHeight="1">
      <c r="A109" s="7" t="s">
        <v>305</v>
      </c>
      <c r="B109" s="39" t="s">
        <v>297</v>
      </c>
      <c r="C109" s="79"/>
      <c r="D109" s="66"/>
      <c r="E109" s="8">
        <v>0</v>
      </c>
      <c r="F109" s="9" t="s">
        <v>105</v>
      </c>
      <c r="G109" s="84">
        <v>0</v>
      </c>
      <c r="H109" s="66"/>
      <c r="I109" s="84">
        <v>0</v>
      </c>
      <c r="J109" s="67"/>
      <c r="K109" s="67"/>
      <c r="L109" s="66"/>
      <c r="M109" s="9" t="s">
        <v>105</v>
      </c>
      <c r="N109" s="84">
        <v>0</v>
      </c>
      <c r="O109" s="67"/>
      <c r="P109" s="66"/>
      <c r="Q109" s="8">
        <v>0</v>
      </c>
      <c r="R109" s="85" t="s">
        <v>105</v>
      </c>
      <c r="S109" s="67"/>
      <c r="T109" s="67"/>
      <c r="U109" s="67"/>
      <c r="V109" s="66"/>
      <c r="W109" s="84">
        <v>0</v>
      </c>
      <c r="X109" s="67"/>
      <c r="Y109" s="67"/>
      <c r="Z109" s="67"/>
      <c r="AA109" s="67"/>
    </row>
    <row r="110" spans="1:27" ht="57" customHeight="1">
      <c r="A110" s="20" t="s">
        <v>306</v>
      </c>
      <c r="B110" s="43" t="s">
        <v>307</v>
      </c>
      <c r="C110" s="89" t="s">
        <v>308</v>
      </c>
      <c r="D110" s="90"/>
      <c r="E110" s="21">
        <f>F110</f>
        <v>301905.43809999997</v>
      </c>
      <c r="F110" s="21">
        <f>F115+F121+F129+F154</f>
        <v>301905.43809999997</v>
      </c>
      <c r="G110" s="91">
        <f>G154</f>
        <v>0</v>
      </c>
      <c r="H110" s="90"/>
      <c r="I110" s="91">
        <f>M110</f>
        <v>308783.4671</v>
      </c>
      <c r="J110" s="92"/>
      <c r="K110" s="92"/>
      <c r="L110" s="90"/>
      <c r="M110" s="21">
        <f>M115+M121+M129+M154</f>
        <v>308783.4671</v>
      </c>
      <c r="N110" s="91">
        <f>N154</f>
        <v>40000</v>
      </c>
      <c r="O110" s="92"/>
      <c r="P110" s="90"/>
      <c r="Q110" s="21">
        <f>R110</f>
        <v>292478.21800000005</v>
      </c>
      <c r="R110" s="91">
        <f>R115+R121+R129+R145+R154</f>
        <v>292478.21800000005</v>
      </c>
      <c r="S110" s="92"/>
      <c r="T110" s="92"/>
      <c r="U110" s="92"/>
      <c r="V110" s="90"/>
      <c r="W110" s="91">
        <f>W154</f>
        <v>40000</v>
      </c>
      <c r="X110" s="92"/>
      <c r="Y110" s="92"/>
      <c r="Z110" s="92"/>
      <c r="AA110" s="92"/>
    </row>
    <row r="111" spans="1:27" ht="19.5" customHeight="1">
      <c r="A111" s="7" t="s">
        <v>309</v>
      </c>
      <c r="B111" s="39" t="s">
        <v>310</v>
      </c>
      <c r="C111" s="79" t="s">
        <v>311</v>
      </c>
      <c r="D111" s="66"/>
      <c r="E111" s="8">
        <v>0</v>
      </c>
      <c r="F111" s="9" t="s">
        <v>105</v>
      </c>
      <c r="G111" s="84">
        <v>0</v>
      </c>
      <c r="H111" s="66"/>
      <c r="I111" s="84">
        <v>0</v>
      </c>
      <c r="J111" s="67"/>
      <c r="K111" s="67"/>
      <c r="L111" s="66"/>
      <c r="M111" s="9" t="s">
        <v>105</v>
      </c>
      <c r="N111" s="84">
        <v>0</v>
      </c>
      <c r="O111" s="67"/>
      <c r="P111" s="66"/>
      <c r="Q111" s="8">
        <v>0</v>
      </c>
      <c r="R111" s="85" t="s">
        <v>105</v>
      </c>
      <c r="S111" s="67"/>
      <c r="T111" s="67"/>
      <c r="U111" s="67"/>
      <c r="V111" s="66"/>
      <c r="W111" s="84">
        <v>0</v>
      </c>
      <c r="X111" s="67"/>
      <c r="Y111" s="67"/>
      <c r="Z111" s="67"/>
      <c r="AA111" s="67"/>
    </row>
    <row r="112" spans="1:27" ht="56.25" customHeight="1">
      <c r="A112" s="7" t="s">
        <v>312</v>
      </c>
      <c r="B112" s="39" t="s">
        <v>313</v>
      </c>
      <c r="C112" s="79"/>
      <c r="D112" s="66"/>
      <c r="E112" s="8">
        <v>0</v>
      </c>
      <c r="F112" s="9" t="s">
        <v>105</v>
      </c>
      <c r="G112" s="84">
        <v>0</v>
      </c>
      <c r="H112" s="66"/>
      <c r="I112" s="84">
        <v>0</v>
      </c>
      <c r="J112" s="67"/>
      <c r="K112" s="67"/>
      <c r="L112" s="66"/>
      <c r="M112" s="9" t="s">
        <v>105</v>
      </c>
      <c r="N112" s="84">
        <v>0</v>
      </c>
      <c r="O112" s="67"/>
      <c r="P112" s="66"/>
      <c r="Q112" s="8">
        <v>0</v>
      </c>
      <c r="R112" s="85" t="s">
        <v>105</v>
      </c>
      <c r="S112" s="67"/>
      <c r="T112" s="67"/>
      <c r="U112" s="67"/>
      <c r="V112" s="66"/>
      <c r="W112" s="84">
        <v>0</v>
      </c>
      <c r="X112" s="67"/>
      <c r="Y112" s="67"/>
      <c r="Z112" s="67"/>
      <c r="AA112" s="67"/>
    </row>
    <row r="113" spans="1:27" ht="19.5" customHeight="1">
      <c r="A113" s="7" t="s">
        <v>314</v>
      </c>
      <c r="B113" s="39" t="s">
        <v>315</v>
      </c>
      <c r="C113" s="79" t="s">
        <v>316</v>
      </c>
      <c r="D113" s="66"/>
      <c r="E113" s="8">
        <v>0</v>
      </c>
      <c r="F113" s="8">
        <v>0</v>
      </c>
      <c r="G113" s="85" t="s">
        <v>105</v>
      </c>
      <c r="H113" s="66"/>
      <c r="I113" s="84">
        <v>0</v>
      </c>
      <c r="J113" s="67"/>
      <c r="K113" s="67"/>
      <c r="L113" s="66"/>
      <c r="M113" s="8">
        <v>0</v>
      </c>
      <c r="N113" s="85" t="s">
        <v>105</v>
      </c>
      <c r="O113" s="67"/>
      <c r="P113" s="66"/>
      <c r="Q113" s="8">
        <v>0</v>
      </c>
      <c r="R113" s="84">
        <v>0</v>
      </c>
      <c r="S113" s="67"/>
      <c r="T113" s="67"/>
      <c r="U113" s="67"/>
      <c r="V113" s="66"/>
      <c r="W113" s="85" t="s">
        <v>105</v>
      </c>
      <c r="X113" s="67"/>
      <c r="Y113" s="67"/>
      <c r="Z113" s="67"/>
      <c r="AA113" s="67"/>
    </row>
    <row r="114" spans="1:27" ht="56.25" customHeight="1">
      <c r="A114" s="7" t="s">
        <v>317</v>
      </c>
      <c r="B114" s="39" t="s">
        <v>318</v>
      </c>
      <c r="C114" s="79"/>
      <c r="D114" s="66"/>
      <c r="E114" s="8">
        <v>0</v>
      </c>
      <c r="F114" s="8">
        <v>0</v>
      </c>
      <c r="G114" s="85" t="s">
        <v>105</v>
      </c>
      <c r="H114" s="66"/>
      <c r="I114" s="84">
        <v>0</v>
      </c>
      <c r="J114" s="67"/>
      <c r="K114" s="67"/>
      <c r="L114" s="66"/>
      <c r="M114" s="8">
        <v>0</v>
      </c>
      <c r="N114" s="85" t="s">
        <v>105</v>
      </c>
      <c r="O114" s="67"/>
      <c r="P114" s="66"/>
      <c r="Q114" s="8">
        <v>0</v>
      </c>
      <c r="R114" s="84">
        <v>0</v>
      </c>
      <c r="S114" s="67"/>
      <c r="T114" s="67"/>
      <c r="U114" s="67"/>
      <c r="V114" s="66"/>
      <c r="W114" s="85" t="s">
        <v>105</v>
      </c>
      <c r="X114" s="67"/>
      <c r="Y114" s="67"/>
      <c r="Z114" s="67"/>
      <c r="AA114" s="67"/>
    </row>
    <row r="115" spans="1:27" ht="47.25" customHeight="1">
      <c r="A115" s="7" t="s">
        <v>319</v>
      </c>
      <c r="B115" s="39" t="s">
        <v>320</v>
      </c>
      <c r="C115" s="79" t="s">
        <v>321</v>
      </c>
      <c r="D115" s="66"/>
      <c r="E115" s="8">
        <f>F115</f>
        <v>214874.2181</v>
      </c>
      <c r="F115" s="8">
        <f>F116+F117+F120</f>
        <v>214874.2181</v>
      </c>
      <c r="G115" s="85" t="s">
        <v>105</v>
      </c>
      <c r="H115" s="66"/>
      <c r="I115" s="84">
        <f>M115</f>
        <v>214874.2181</v>
      </c>
      <c r="J115" s="67"/>
      <c r="K115" s="67"/>
      <c r="L115" s="66"/>
      <c r="M115" s="8">
        <f>M116+M117+M120</f>
        <v>214874.2181</v>
      </c>
      <c r="N115" s="85" t="s">
        <v>105</v>
      </c>
      <c r="O115" s="67"/>
      <c r="P115" s="66"/>
      <c r="Q115" s="8">
        <f>R115</f>
        <v>195125.76380000002</v>
      </c>
      <c r="R115" s="84">
        <f>R116+R117+R120</f>
        <v>195125.76380000002</v>
      </c>
      <c r="S115" s="67"/>
      <c r="T115" s="67"/>
      <c r="U115" s="67"/>
      <c r="V115" s="66"/>
      <c r="W115" s="85" t="s">
        <v>105</v>
      </c>
      <c r="X115" s="67"/>
      <c r="Y115" s="67"/>
      <c r="Z115" s="67"/>
      <c r="AA115" s="67"/>
    </row>
    <row r="116" spans="1:27" ht="30" customHeight="1">
      <c r="A116" s="7" t="s">
        <v>322</v>
      </c>
      <c r="B116" s="39" t="s">
        <v>323</v>
      </c>
      <c r="C116" s="79"/>
      <c r="D116" s="66"/>
      <c r="E116" s="8">
        <f>F116</f>
        <v>134143.3871</v>
      </c>
      <c r="F116" s="8">
        <v>134143.3871</v>
      </c>
      <c r="G116" s="85" t="s">
        <v>105</v>
      </c>
      <c r="H116" s="66"/>
      <c r="I116" s="84">
        <f>M116</f>
        <v>134143.3871</v>
      </c>
      <c r="J116" s="67"/>
      <c r="K116" s="67"/>
      <c r="L116" s="66"/>
      <c r="M116" s="8">
        <v>134143.3871</v>
      </c>
      <c r="N116" s="85" t="s">
        <v>105</v>
      </c>
      <c r="O116" s="67"/>
      <c r="P116" s="66"/>
      <c r="Q116" s="8">
        <f>R116</f>
        <v>101428.14180000004</v>
      </c>
      <c r="R116" s="84">
        <v>101428.14180000004</v>
      </c>
      <c r="S116" s="67"/>
      <c r="T116" s="67"/>
      <c r="U116" s="67"/>
      <c r="V116" s="66"/>
      <c r="W116" s="85" t="s">
        <v>105</v>
      </c>
      <c r="X116" s="67"/>
      <c r="Y116" s="67"/>
      <c r="Z116" s="67"/>
      <c r="AA116" s="67"/>
    </row>
    <row r="117" spans="1:27" ht="27.75" customHeight="1">
      <c r="A117" s="7" t="s">
        <v>324</v>
      </c>
      <c r="B117" s="39" t="s">
        <v>325</v>
      </c>
      <c r="C117" s="79"/>
      <c r="D117" s="66"/>
      <c r="E117" s="8">
        <f>F117</f>
        <v>76274.919</v>
      </c>
      <c r="F117" s="8">
        <v>76274.919</v>
      </c>
      <c r="G117" s="85" t="s">
        <v>105</v>
      </c>
      <c r="H117" s="66"/>
      <c r="I117" s="84">
        <f>M117</f>
        <v>76274.919</v>
      </c>
      <c r="J117" s="67"/>
      <c r="K117" s="67"/>
      <c r="L117" s="66"/>
      <c r="M117" s="8">
        <v>76274.919</v>
      </c>
      <c r="N117" s="85" t="s">
        <v>105</v>
      </c>
      <c r="O117" s="67"/>
      <c r="P117" s="66"/>
      <c r="Q117" s="8">
        <f>R117</f>
        <v>89810.07199999997</v>
      </c>
      <c r="R117" s="84">
        <v>89810.07199999997</v>
      </c>
      <c r="S117" s="67"/>
      <c r="T117" s="67"/>
      <c r="U117" s="67"/>
      <c r="V117" s="66"/>
      <c r="W117" s="85" t="s">
        <v>105</v>
      </c>
      <c r="X117" s="67"/>
      <c r="Y117" s="67"/>
      <c r="Z117" s="67"/>
      <c r="AA117" s="67"/>
    </row>
    <row r="118" spans="1:27" ht="46.5" customHeight="1">
      <c r="A118" s="7" t="s">
        <v>326</v>
      </c>
      <c r="B118" s="39" t="s">
        <v>327</v>
      </c>
      <c r="C118" s="79"/>
      <c r="D118" s="66"/>
      <c r="E118" s="8">
        <v>0</v>
      </c>
      <c r="F118" s="8">
        <v>0</v>
      </c>
      <c r="G118" s="85" t="s">
        <v>105</v>
      </c>
      <c r="H118" s="66"/>
      <c r="I118" s="84">
        <v>0</v>
      </c>
      <c r="J118" s="67"/>
      <c r="K118" s="67"/>
      <c r="L118" s="66"/>
      <c r="M118" s="8">
        <v>0</v>
      </c>
      <c r="N118" s="85" t="s">
        <v>105</v>
      </c>
      <c r="O118" s="67"/>
      <c r="P118" s="66"/>
      <c r="Q118" s="8">
        <v>0</v>
      </c>
      <c r="R118" s="84">
        <v>0</v>
      </c>
      <c r="S118" s="67"/>
      <c r="T118" s="67"/>
      <c r="U118" s="67"/>
      <c r="V118" s="66"/>
      <c r="W118" s="85" t="s">
        <v>105</v>
      </c>
      <c r="X118" s="67"/>
      <c r="Y118" s="67"/>
      <c r="Z118" s="67"/>
      <c r="AA118" s="67"/>
    </row>
    <row r="119" spans="1:27" ht="56.25" customHeight="1">
      <c r="A119" s="7" t="s">
        <v>328</v>
      </c>
      <c r="B119" s="39" t="s">
        <v>329</v>
      </c>
      <c r="C119" s="79"/>
      <c r="D119" s="66"/>
      <c r="E119" s="8">
        <v>0</v>
      </c>
      <c r="F119" s="8">
        <v>0</v>
      </c>
      <c r="G119" s="85" t="s">
        <v>105</v>
      </c>
      <c r="H119" s="66"/>
      <c r="I119" s="84">
        <v>0</v>
      </c>
      <c r="J119" s="67"/>
      <c r="K119" s="67"/>
      <c r="L119" s="66"/>
      <c r="M119" s="8">
        <v>0</v>
      </c>
      <c r="N119" s="85" t="s">
        <v>105</v>
      </c>
      <c r="O119" s="67"/>
      <c r="P119" s="66"/>
      <c r="Q119" s="8">
        <v>0</v>
      </c>
      <c r="R119" s="84">
        <v>0</v>
      </c>
      <c r="S119" s="67"/>
      <c r="T119" s="67"/>
      <c r="U119" s="67"/>
      <c r="V119" s="66"/>
      <c r="W119" s="85" t="s">
        <v>105</v>
      </c>
      <c r="X119" s="67"/>
      <c r="Y119" s="67"/>
      <c r="Z119" s="67"/>
      <c r="AA119" s="67"/>
    </row>
    <row r="120" spans="1:27" ht="28.5" customHeight="1">
      <c r="A120" s="7" t="s">
        <v>330</v>
      </c>
      <c r="B120" s="39" t="s">
        <v>331</v>
      </c>
      <c r="C120" s="79"/>
      <c r="D120" s="66"/>
      <c r="E120" s="8">
        <f>F120</f>
        <v>4455.912</v>
      </c>
      <c r="F120" s="8">
        <v>4455.912</v>
      </c>
      <c r="G120" s="85" t="s">
        <v>105</v>
      </c>
      <c r="H120" s="66"/>
      <c r="I120" s="84">
        <f>M120</f>
        <v>4455.912</v>
      </c>
      <c r="J120" s="67"/>
      <c r="K120" s="67"/>
      <c r="L120" s="66"/>
      <c r="M120" s="8">
        <v>4455.912</v>
      </c>
      <c r="N120" s="85" t="s">
        <v>105</v>
      </c>
      <c r="O120" s="67"/>
      <c r="P120" s="66"/>
      <c r="Q120" s="8">
        <f>R120</f>
        <v>3887.55</v>
      </c>
      <c r="R120" s="84">
        <v>3887.55</v>
      </c>
      <c r="S120" s="67"/>
      <c r="T120" s="67"/>
      <c r="U120" s="67"/>
      <c r="V120" s="66"/>
      <c r="W120" s="85" t="s">
        <v>105</v>
      </c>
      <c r="X120" s="67"/>
      <c r="Y120" s="67"/>
      <c r="Z120" s="67"/>
      <c r="AA120" s="67"/>
    </row>
    <row r="121" spans="1:27" ht="56.25" customHeight="1">
      <c r="A121" s="7" t="s">
        <v>332</v>
      </c>
      <c r="B121" s="39" t="s">
        <v>333</v>
      </c>
      <c r="C121" s="79" t="s">
        <v>334</v>
      </c>
      <c r="D121" s="66"/>
      <c r="E121" s="8">
        <f>F121</f>
        <v>3703.3</v>
      </c>
      <c r="F121" s="8">
        <f>F123</f>
        <v>3703.3</v>
      </c>
      <c r="G121" s="85" t="s">
        <v>105</v>
      </c>
      <c r="H121" s="66"/>
      <c r="I121" s="84">
        <f>M121</f>
        <v>8943.199999999999</v>
      </c>
      <c r="J121" s="67"/>
      <c r="K121" s="67"/>
      <c r="L121" s="66"/>
      <c r="M121" s="8">
        <f>M123</f>
        <v>8943.199999999999</v>
      </c>
      <c r="N121" s="85" t="s">
        <v>105</v>
      </c>
      <c r="O121" s="67"/>
      <c r="P121" s="66"/>
      <c r="Q121" s="8">
        <f>R121</f>
        <v>9323.699999999999</v>
      </c>
      <c r="R121" s="84">
        <f>R123+R128</f>
        <v>9323.699999999999</v>
      </c>
      <c r="S121" s="67"/>
      <c r="T121" s="67"/>
      <c r="U121" s="67"/>
      <c r="V121" s="66"/>
      <c r="W121" s="85" t="s">
        <v>105</v>
      </c>
      <c r="X121" s="67"/>
      <c r="Y121" s="67"/>
      <c r="Z121" s="67"/>
      <c r="AA121" s="67"/>
    </row>
    <row r="122" spans="1:27" ht="56.25" customHeight="1">
      <c r="A122" s="7" t="s">
        <v>335</v>
      </c>
      <c r="B122" s="39" t="s">
        <v>912</v>
      </c>
      <c r="C122" s="79"/>
      <c r="D122" s="66"/>
      <c r="E122" s="8">
        <v>0</v>
      </c>
      <c r="F122" s="8">
        <v>0</v>
      </c>
      <c r="G122" s="85" t="s">
        <v>105</v>
      </c>
      <c r="H122" s="66"/>
      <c r="I122" s="84">
        <v>0</v>
      </c>
      <c r="J122" s="67"/>
      <c r="K122" s="67"/>
      <c r="L122" s="66"/>
      <c r="M122" s="8">
        <v>0</v>
      </c>
      <c r="N122" s="85" t="s">
        <v>105</v>
      </c>
      <c r="O122" s="67"/>
      <c r="P122" s="66"/>
      <c r="Q122" s="8">
        <v>0</v>
      </c>
      <c r="R122" s="84">
        <v>0</v>
      </c>
      <c r="S122" s="67"/>
      <c r="T122" s="67"/>
      <c r="U122" s="67"/>
      <c r="V122" s="66"/>
      <c r="W122" s="85" t="s">
        <v>105</v>
      </c>
      <c r="X122" s="67"/>
      <c r="Y122" s="67"/>
      <c r="Z122" s="67"/>
      <c r="AA122" s="67"/>
    </row>
    <row r="123" spans="1:27" ht="42" customHeight="1">
      <c r="A123" s="7" t="s">
        <v>336</v>
      </c>
      <c r="B123" s="39" t="s">
        <v>337</v>
      </c>
      <c r="C123" s="79"/>
      <c r="D123" s="66"/>
      <c r="E123" s="8">
        <f>F123</f>
        <v>3703.3</v>
      </c>
      <c r="F123" s="8">
        <f>F124+F126+F127</f>
        <v>3703.3</v>
      </c>
      <c r="G123" s="85" t="s">
        <v>105</v>
      </c>
      <c r="H123" s="66"/>
      <c r="I123" s="84">
        <f>M123</f>
        <v>8943.199999999999</v>
      </c>
      <c r="J123" s="67"/>
      <c r="K123" s="67"/>
      <c r="L123" s="66"/>
      <c r="M123" s="8">
        <f>M124+M126+M127</f>
        <v>8943.199999999999</v>
      </c>
      <c r="N123" s="85" t="s">
        <v>105</v>
      </c>
      <c r="O123" s="67"/>
      <c r="P123" s="66"/>
      <c r="Q123" s="8">
        <f>R123</f>
        <v>8943.199999999999</v>
      </c>
      <c r="R123" s="84">
        <f>R124+R126+R127</f>
        <v>8943.199999999999</v>
      </c>
      <c r="S123" s="67"/>
      <c r="T123" s="67"/>
      <c r="U123" s="67"/>
      <c r="V123" s="66"/>
      <c r="W123" s="85" t="s">
        <v>105</v>
      </c>
      <c r="X123" s="67"/>
      <c r="Y123" s="67"/>
      <c r="Z123" s="67"/>
      <c r="AA123" s="67"/>
    </row>
    <row r="124" spans="1:27" ht="19.5" customHeight="1">
      <c r="A124" s="7" t="s">
        <v>338</v>
      </c>
      <c r="B124" s="39" t="s">
        <v>339</v>
      </c>
      <c r="C124" s="79"/>
      <c r="D124" s="66"/>
      <c r="E124" s="8">
        <f>F124</f>
        <v>3703.3</v>
      </c>
      <c r="F124" s="8">
        <v>3703.3</v>
      </c>
      <c r="G124" s="85" t="s">
        <v>105</v>
      </c>
      <c r="H124" s="66"/>
      <c r="I124" s="84">
        <f>M124</f>
        <v>3419.2</v>
      </c>
      <c r="J124" s="67"/>
      <c r="K124" s="67"/>
      <c r="L124" s="66"/>
      <c r="M124" s="8">
        <v>3419.2</v>
      </c>
      <c r="N124" s="85" t="s">
        <v>105</v>
      </c>
      <c r="O124" s="67"/>
      <c r="P124" s="66"/>
      <c r="Q124" s="8">
        <f>R124</f>
        <v>3419.2</v>
      </c>
      <c r="R124" s="84">
        <v>3419.2</v>
      </c>
      <c r="S124" s="67"/>
      <c r="T124" s="67"/>
      <c r="U124" s="67"/>
      <c r="V124" s="66"/>
      <c r="W124" s="85" t="s">
        <v>105</v>
      </c>
      <c r="X124" s="67"/>
      <c r="Y124" s="67"/>
      <c r="Z124" s="67"/>
      <c r="AA124" s="67"/>
    </row>
    <row r="125" spans="1:27" ht="19.5" customHeight="1">
      <c r="A125" s="7" t="s">
        <v>340</v>
      </c>
      <c r="B125" s="39" t="s">
        <v>341</v>
      </c>
      <c r="C125" s="79"/>
      <c r="D125" s="66"/>
      <c r="E125" s="8">
        <v>0</v>
      </c>
      <c r="F125" s="8">
        <v>0</v>
      </c>
      <c r="G125" s="85" t="s">
        <v>105</v>
      </c>
      <c r="H125" s="66"/>
      <c r="I125" s="84">
        <v>0</v>
      </c>
      <c r="J125" s="67"/>
      <c r="K125" s="67"/>
      <c r="L125" s="66"/>
      <c r="M125" s="8">
        <v>0</v>
      </c>
      <c r="N125" s="85" t="s">
        <v>105</v>
      </c>
      <c r="O125" s="67"/>
      <c r="P125" s="66"/>
      <c r="Q125" s="8">
        <v>0</v>
      </c>
      <c r="R125" s="84">
        <v>0</v>
      </c>
      <c r="S125" s="67"/>
      <c r="T125" s="67"/>
      <c r="U125" s="67"/>
      <c r="V125" s="66"/>
      <c r="W125" s="85" t="s">
        <v>105</v>
      </c>
      <c r="X125" s="67"/>
      <c r="Y125" s="67"/>
      <c r="Z125" s="67"/>
      <c r="AA125" s="67"/>
    </row>
    <row r="126" spans="1:27" ht="19.5" customHeight="1">
      <c r="A126" s="7" t="s">
        <v>342</v>
      </c>
      <c r="B126" s="39" t="s">
        <v>343</v>
      </c>
      <c r="C126" s="79"/>
      <c r="D126" s="66"/>
      <c r="E126" s="8">
        <f>F126</f>
        <v>0</v>
      </c>
      <c r="F126" s="8">
        <v>0</v>
      </c>
      <c r="G126" s="85" t="s">
        <v>105</v>
      </c>
      <c r="H126" s="66"/>
      <c r="I126" s="84">
        <f>M126</f>
        <v>3885.6</v>
      </c>
      <c r="J126" s="67"/>
      <c r="K126" s="67"/>
      <c r="L126" s="66"/>
      <c r="M126" s="8">
        <v>3885.6</v>
      </c>
      <c r="N126" s="85" t="s">
        <v>105</v>
      </c>
      <c r="O126" s="67"/>
      <c r="P126" s="66"/>
      <c r="Q126" s="8">
        <f aca="true" t="shared" si="0" ref="Q126:Q139">R126</f>
        <v>3885.6</v>
      </c>
      <c r="R126" s="84">
        <v>3885.6</v>
      </c>
      <c r="S126" s="67"/>
      <c r="T126" s="67"/>
      <c r="U126" s="67"/>
      <c r="V126" s="66"/>
      <c r="W126" s="85" t="s">
        <v>105</v>
      </c>
      <c r="X126" s="93"/>
      <c r="Y126" s="93"/>
      <c r="Z126" s="93"/>
      <c r="AA126" s="93"/>
    </row>
    <row r="127" spans="1:27" ht="29.25" customHeight="1">
      <c r="A127" s="7" t="s">
        <v>344</v>
      </c>
      <c r="B127" s="39" t="s">
        <v>345</v>
      </c>
      <c r="C127" s="79"/>
      <c r="D127" s="66"/>
      <c r="E127" s="8">
        <f>F127</f>
        <v>0</v>
      </c>
      <c r="F127" s="8">
        <v>0</v>
      </c>
      <c r="G127" s="85" t="s">
        <v>105</v>
      </c>
      <c r="H127" s="66"/>
      <c r="I127" s="84">
        <f>M127</f>
        <v>1638.4</v>
      </c>
      <c r="J127" s="67"/>
      <c r="K127" s="67"/>
      <c r="L127" s="66"/>
      <c r="M127" s="8">
        <v>1638.4</v>
      </c>
      <c r="N127" s="85" t="s">
        <v>105</v>
      </c>
      <c r="O127" s="67"/>
      <c r="P127" s="66"/>
      <c r="Q127" s="8">
        <f t="shared" si="0"/>
        <v>1638.4</v>
      </c>
      <c r="R127" s="84">
        <v>1638.4</v>
      </c>
      <c r="S127" s="67"/>
      <c r="T127" s="67"/>
      <c r="U127" s="67"/>
      <c r="V127" s="66"/>
      <c r="W127" s="85" t="s">
        <v>105</v>
      </c>
      <c r="X127" s="93"/>
      <c r="Y127" s="93"/>
      <c r="Z127" s="93"/>
      <c r="AA127" s="93"/>
    </row>
    <row r="128" spans="1:27" ht="82.5" customHeight="1">
      <c r="A128" s="7" t="s">
        <v>346</v>
      </c>
      <c r="B128" s="39" t="s">
        <v>347</v>
      </c>
      <c r="C128" s="79"/>
      <c r="D128" s="66"/>
      <c r="E128" s="8">
        <v>0</v>
      </c>
      <c r="F128" s="8">
        <v>0</v>
      </c>
      <c r="G128" s="85" t="s">
        <v>105</v>
      </c>
      <c r="H128" s="66"/>
      <c r="I128" s="84">
        <v>0</v>
      </c>
      <c r="J128" s="67"/>
      <c r="K128" s="67"/>
      <c r="L128" s="66"/>
      <c r="M128" s="8">
        <v>0</v>
      </c>
      <c r="N128" s="85" t="s">
        <v>105</v>
      </c>
      <c r="O128" s="67"/>
      <c r="P128" s="66"/>
      <c r="Q128" s="8">
        <f t="shared" si="0"/>
        <v>380.5</v>
      </c>
      <c r="R128" s="84">
        <v>380.5</v>
      </c>
      <c r="S128" s="67"/>
      <c r="T128" s="67"/>
      <c r="U128" s="67"/>
      <c r="V128" s="66"/>
      <c r="W128" s="85" t="s">
        <v>105</v>
      </c>
      <c r="X128" s="93"/>
      <c r="Y128" s="93"/>
      <c r="Z128" s="93"/>
      <c r="AA128" s="93"/>
    </row>
    <row r="129" spans="1:27" ht="29.25" customHeight="1">
      <c r="A129" s="7" t="s">
        <v>348</v>
      </c>
      <c r="B129" s="39" t="s">
        <v>349</v>
      </c>
      <c r="C129" s="79" t="s">
        <v>350</v>
      </c>
      <c r="D129" s="66"/>
      <c r="E129" s="8">
        <f aca="true" t="shared" si="1" ref="E129:E139">F129</f>
        <v>59116.12</v>
      </c>
      <c r="F129" s="8">
        <f>F130+F144</f>
        <v>59116.12</v>
      </c>
      <c r="G129" s="85" t="s">
        <v>105</v>
      </c>
      <c r="H129" s="66"/>
      <c r="I129" s="84">
        <f aca="true" t="shared" si="2" ref="I129:I139">M129</f>
        <v>54171.679000000004</v>
      </c>
      <c r="J129" s="67"/>
      <c r="K129" s="67"/>
      <c r="L129" s="66"/>
      <c r="M129" s="8">
        <f>M130+M144</f>
        <v>54171.679000000004</v>
      </c>
      <c r="N129" s="85" t="s">
        <v>105</v>
      </c>
      <c r="O129" s="67"/>
      <c r="P129" s="66"/>
      <c r="Q129" s="8">
        <f t="shared" si="0"/>
        <v>55557.032000000014</v>
      </c>
      <c r="R129" s="84">
        <f>R130+R144</f>
        <v>55557.032000000014</v>
      </c>
      <c r="S129" s="67"/>
      <c r="T129" s="67"/>
      <c r="U129" s="67"/>
      <c r="V129" s="66"/>
      <c r="W129" s="85" t="s">
        <v>105</v>
      </c>
      <c r="X129" s="93"/>
      <c r="Y129" s="93"/>
      <c r="Z129" s="93"/>
      <c r="AA129" s="93"/>
    </row>
    <row r="130" spans="1:27" ht="29.25" customHeight="1">
      <c r="A130" s="7" t="s">
        <v>351</v>
      </c>
      <c r="B130" s="39" t="s">
        <v>352</v>
      </c>
      <c r="C130" s="79"/>
      <c r="D130" s="66"/>
      <c r="E130" s="8">
        <f t="shared" si="1"/>
        <v>59101.12</v>
      </c>
      <c r="F130" s="8">
        <f>F131+F132+F133+F134+F135+F136+F137+F138+F139</f>
        <v>59101.12</v>
      </c>
      <c r="G130" s="85" t="s">
        <v>105</v>
      </c>
      <c r="H130" s="66"/>
      <c r="I130" s="84">
        <f t="shared" si="2"/>
        <v>54156.679000000004</v>
      </c>
      <c r="J130" s="67"/>
      <c r="K130" s="67"/>
      <c r="L130" s="66"/>
      <c r="M130" s="8">
        <f>M131+M132+M133+M134+M135+M136+M137+M138+M139</f>
        <v>54156.679000000004</v>
      </c>
      <c r="N130" s="85" t="s">
        <v>105</v>
      </c>
      <c r="O130" s="67"/>
      <c r="P130" s="66"/>
      <c r="Q130" s="8">
        <f t="shared" si="0"/>
        <v>51912.76400000001</v>
      </c>
      <c r="R130" s="84">
        <f>R131+R132+R133+R134+R135+R136+R137+R138+R139</f>
        <v>51912.76400000001</v>
      </c>
      <c r="S130" s="67"/>
      <c r="T130" s="67"/>
      <c r="U130" s="67"/>
      <c r="V130" s="66"/>
      <c r="W130" s="85" t="s">
        <v>105</v>
      </c>
      <c r="X130" s="93"/>
      <c r="Y130" s="93"/>
      <c r="Z130" s="93"/>
      <c r="AA130" s="93"/>
    </row>
    <row r="131" spans="1:27" ht="29.25" customHeight="1">
      <c r="A131" s="7" t="s">
        <v>353</v>
      </c>
      <c r="B131" s="39" t="s">
        <v>354</v>
      </c>
      <c r="C131" s="79"/>
      <c r="D131" s="66"/>
      <c r="E131" s="8">
        <f t="shared" si="1"/>
        <v>400</v>
      </c>
      <c r="F131" s="8">
        <v>400</v>
      </c>
      <c r="G131" s="85" t="s">
        <v>105</v>
      </c>
      <c r="H131" s="66"/>
      <c r="I131" s="84">
        <f t="shared" si="2"/>
        <v>400</v>
      </c>
      <c r="J131" s="67"/>
      <c r="K131" s="67"/>
      <c r="L131" s="66"/>
      <c r="M131" s="8">
        <v>400</v>
      </c>
      <c r="N131" s="85" t="s">
        <v>105</v>
      </c>
      <c r="O131" s="67"/>
      <c r="P131" s="66"/>
      <c r="Q131" s="8">
        <f t="shared" si="0"/>
        <v>2401.87</v>
      </c>
      <c r="R131" s="84">
        <v>2401.87</v>
      </c>
      <c r="S131" s="67"/>
      <c r="T131" s="67"/>
      <c r="U131" s="67"/>
      <c r="V131" s="66"/>
      <c r="W131" s="85" t="s">
        <v>105</v>
      </c>
      <c r="X131" s="93"/>
      <c r="Y131" s="93"/>
      <c r="Z131" s="93"/>
      <c r="AA131" s="93"/>
    </row>
    <row r="132" spans="1:27" ht="29.25" customHeight="1">
      <c r="A132" s="7" t="s">
        <v>355</v>
      </c>
      <c r="B132" s="39" t="s">
        <v>356</v>
      </c>
      <c r="C132" s="79"/>
      <c r="D132" s="66"/>
      <c r="E132" s="8">
        <f t="shared" si="1"/>
        <v>15558.1</v>
      </c>
      <c r="F132" s="8">
        <v>15558.1</v>
      </c>
      <c r="G132" s="85" t="s">
        <v>105</v>
      </c>
      <c r="H132" s="66"/>
      <c r="I132" s="84">
        <f t="shared" si="2"/>
        <v>750</v>
      </c>
      <c r="J132" s="67"/>
      <c r="K132" s="67"/>
      <c r="L132" s="66"/>
      <c r="M132" s="8">
        <v>750</v>
      </c>
      <c r="N132" s="85" t="s">
        <v>105</v>
      </c>
      <c r="O132" s="67"/>
      <c r="P132" s="66"/>
      <c r="Q132" s="8">
        <f t="shared" si="0"/>
        <v>1671.5</v>
      </c>
      <c r="R132" s="84">
        <v>1671.5</v>
      </c>
      <c r="S132" s="67"/>
      <c r="T132" s="67"/>
      <c r="U132" s="67"/>
      <c r="V132" s="66"/>
      <c r="W132" s="85" t="s">
        <v>105</v>
      </c>
      <c r="X132" s="93"/>
      <c r="Y132" s="93"/>
      <c r="Z132" s="93"/>
      <c r="AA132" s="93"/>
    </row>
    <row r="133" spans="1:27" ht="29.25" customHeight="1">
      <c r="A133" s="7" t="s">
        <v>357</v>
      </c>
      <c r="B133" s="39" t="s">
        <v>358</v>
      </c>
      <c r="C133" s="79" t="s">
        <v>359</v>
      </c>
      <c r="D133" s="66"/>
      <c r="E133" s="8">
        <f t="shared" si="1"/>
        <v>15772.1</v>
      </c>
      <c r="F133" s="8">
        <v>15772.1</v>
      </c>
      <c r="G133" s="85" t="s">
        <v>105</v>
      </c>
      <c r="H133" s="66"/>
      <c r="I133" s="84">
        <f t="shared" si="2"/>
        <v>10738.134</v>
      </c>
      <c r="J133" s="67"/>
      <c r="K133" s="67"/>
      <c r="L133" s="66"/>
      <c r="M133" s="8">
        <v>10738.134</v>
      </c>
      <c r="N133" s="85" t="s">
        <v>105</v>
      </c>
      <c r="O133" s="67"/>
      <c r="P133" s="66"/>
      <c r="Q133" s="8">
        <f t="shared" si="0"/>
        <v>9652.199999999992</v>
      </c>
      <c r="R133" s="84">
        <v>9652.199999999992</v>
      </c>
      <c r="S133" s="67"/>
      <c r="T133" s="67"/>
      <c r="U133" s="67"/>
      <c r="V133" s="66"/>
      <c r="W133" s="85" t="s">
        <v>105</v>
      </c>
      <c r="X133" s="93"/>
      <c r="Y133" s="93"/>
      <c r="Z133" s="93"/>
      <c r="AA133" s="93"/>
    </row>
    <row r="134" spans="1:27" ht="29.25" customHeight="1">
      <c r="A134" s="7" t="s">
        <v>360</v>
      </c>
      <c r="B134" s="39" t="s">
        <v>361</v>
      </c>
      <c r="C134" s="79"/>
      <c r="D134" s="66"/>
      <c r="E134" s="8">
        <f t="shared" si="1"/>
        <v>652.5</v>
      </c>
      <c r="F134" s="8">
        <v>652.5</v>
      </c>
      <c r="G134" s="85" t="s">
        <v>105</v>
      </c>
      <c r="H134" s="66"/>
      <c r="I134" s="84">
        <f t="shared" si="2"/>
        <v>652.5</v>
      </c>
      <c r="J134" s="67"/>
      <c r="K134" s="67"/>
      <c r="L134" s="66"/>
      <c r="M134" s="8">
        <v>652.5</v>
      </c>
      <c r="N134" s="85" t="s">
        <v>105</v>
      </c>
      <c r="O134" s="67"/>
      <c r="P134" s="66"/>
      <c r="Q134" s="8">
        <f t="shared" si="0"/>
        <v>626</v>
      </c>
      <c r="R134" s="84">
        <v>626</v>
      </c>
      <c r="S134" s="67"/>
      <c r="T134" s="67"/>
      <c r="U134" s="67"/>
      <c r="V134" s="66"/>
      <c r="W134" s="85" t="s">
        <v>105</v>
      </c>
      <c r="X134" s="93"/>
      <c r="Y134" s="93"/>
      <c r="Z134" s="93"/>
      <c r="AA134" s="93"/>
    </row>
    <row r="135" spans="1:27" ht="29.25" customHeight="1">
      <c r="A135" s="7" t="s">
        <v>362</v>
      </c>
      <c r="B135" s="39" t="s">
        <v>363</v>
      </c>
      <c r="C135" s="79"/>
      <c r="D135" s="66"/>
      <c r="E135" s="8">
        <f t="shared" si="1"/>
        <v>2226.9</v>
      </c>
      <c r="F135" s="8">
        <v>2226.9</v>
      </c>
      <c r="G135" s="85" t="s">
        <v>105</v>
      </c>
      <c r="H135" s="66"/>
      <c r="I135" s="84">
        <f t="shared" si="2"/>
        <v>2226.9</v>
      </c>
      <c r="J135" s="67"/>
      <c r="K135" s="67"/>
      <c r="L135" s="66"/>
      <c r="M135" s="8">
        <v>2226.9</v>
      </c>
      <c r="N135" s="85" t="s">
        <v>105</v>
      </c>
      <c r="O135" s="67"/>
      <c r="P135" s="66"/>
      <c r="Q135" s="8">
        <f t="shared" si="0"/>
        <v>2351.5</v>
      </c>
      <c r="R135" s="84">
        <v>2351.5</v>
      </c>
      <c r="S135" s="67"/>
      <c r="T135" s="67"/>
      <c r="U135" s="67"/>
      <c r="V135" s="66"/>
      <c r="W135" s="85" t="s">
        <v>105</v>
      </c>
      <c r="X135" s="93"/>
      <c r="Y135" s="93"/>
      <c r="Z135" s="93"/>
      <c r="AA135" s="93"/>
    </row>
    <row r="136" spans="1:27" ht="29.25" customHeight="1">
      <c r="A136" s="7" t="s">
        <v>364</v>
      </c>
      <c r="B136" s="39" t="s">
        <v>368</v>
      </c>
      <c r="C136" s="79"/>
      <c r="D136" s="66"/>
      <c r="E136" s="8">
        <f t="shared" si="1"/>
        <v>5752</v>
      </c>
      <c r="F136" s="8">
        <v>5752</v>
      </c>
      <c r="G136" s="85" t="s">
        <v>105</v>
      </c>
      <c r="H136" s="66"/>
      <c r="I136" s="84">
        <f t="shared" si="2"/>
        <v>5752</v>
      </c>
      <c r="J136" s="67"/>
      <c r="K136" s="67"/>
      <c r="L136" s="66"/>
      <c r="M136" s="8">
        <v>5752</v>
      </c>
      <c r="N136" s="85" t="s">
        <v>105</v>
      </c>
      <c r="O136" s="67"/>
      <c r="P136" s="66"/>
      <c r="Q136" s="8">
        <f t="shared" si="0"/>
        <v>4635.4</v>
      </c>
      <c r="R136" s="84">
        <v>4635.4</v>
      </c>
      <c r="S136" s="67"/>
      <c r="T136" s="67"/>
      <c r="U136" s="67"/>
      <c r="V136" s="66"/>
      <c r="W136" s="85" t="s">
        <v>105</v>
      </c>
      <c r="X136" s="93"/>
      <c r="Y136" s="93"/>
      <c r="Z136" s="93"/>
      <c r="AA136" s="93"/>
    </row>
    <row r="137" spans="1:27" ht="29.25" customHeight="1">
      <c r="A137" s="7" t="s">
        <v>369</v>
      </c>
      <c r="B137" s="39" t="s">
        <v>370</v>
      </c>
      <c r="C137" s="79"/>
      <c r="D137" s="66"/>
      <c r="E137" s="8">
        <f t="shared" si="1"/>
        <v>1568.3</v>
      </c>
      <c r="F137" s="8">
        <v>1568.3</v>
      </c>
      <c r="G137" s="85" t="s">
        <v>105</v>
      </c>
      <c r="H137" s="66"/>
      <c r="I137" s="84">
        <f t="shared" si="2"/>
        <v>1657.8</v>
      </c>
      <c r="J137" s="67"/>
      <c r="K137" s="67"/>
      <c r="L137" s="66"/>
      <c r="M137" s="8">
        <v>1657.8</v>
      </c>
      <c r="N137" s="85" t="s">
        <v>105</v>
      </c>
      <c r="O137" s="67"/>
      <c r="P137" s="66"/>
      <c r="Q137" s="8">
        <f t="shared" si="0"/>
        <v>1736.7</v>
      </c>
      <c r="R137" s="84">
        <v>1736.7</v>
      </c>
      <c r="S137" s="67"/>
      <c r="T137" s="67"/>
      <c r="U137" s="67"/>
      <c r="V137" s="66"/>
      <c r="W137" s="85" t="s">
        <v>105</v>
      </c>
      <c r="X137" s="93"/>
      <c r="Y137" s="93"/>
      <c r="Z137" s="93"/>
      <c r="AA137" s="93"/>
    </row>
    <row r="138" spans="1:27" ht="29.25" customHeight="1">
      <c r="A138" s="7" t="s">
        <v>371</v>
      </c>
      <c r="B138" s="39" t="s">
        <v>372</v>
      </c>
      <c r="C138" s="79"/>
      <c r="D138" s="66"/>
      <c r="E138" s="8">
        <f t="shared" si="1"/>
        <v>17171.22</v>
      </c>
      <c r="F138" s="8">
        <v>17171.22</v>
      </c>
      <c r="G138" s="85" t="s">
        <v>105</v>
      </c>
      <c r="H138" s="66"/>
      <c r="I138" s="84">
        <f t="shared" si="2"/>
        <v>17171.22</v>
      </c>
      <c r="J138" s="67"/>
      <c r="K138" s="67"/>
      <c r="L138" s="66"/>
      <c r="M138" s="8">
        <v>17171.22</v>
      </c>
      <c r="N138" s="85" t="s">
        <v>105</v>
      </c>
      <c r="O138" s="67"/>
      <c r="P138" s="66"/>
      <c r="Q138" s="8">
        <f t="shared" si="0"/>
        <v>12844.604000000016</v>
      </c>
      <c r="R138" s="84">
        <v>12844.604000000016</v>
      </c>
      <c r="S138" s="67"/>
      <c r="T138" s="67"/>
      <c r="U138" s="67"/>
      <c r="V138" s="66"/>
      <c r="W138" s="85" t="s">
        <v>105</v>
      </c>
      <c r="X138" s="93"/>
      <c r="Y138" s="93"/>
      <c r="Z138" s="93"/>
      <c r="AA138" s="93"/>
    </row>
    <row r="139" spans="1:27" ht="29.25" customHeight="1">
      <c r="A139" s="7" t="s">
        <v>373</v>
      </c>
      <c r="B139" s="39" t="s">
        <v>374</v>
      </c>
      <c r="C139" s="79"/>
      <c r="D139" s="66"/>
      <c r="E139" s="8">
        <f t="shared" si="1"/>
        <v>0</v>
      </c>
      <c r="F139" s="8">
        <v>0</v>
      </c>
      <c r="G139" s="85" t="s">
        <v>105</v>
      </c>
      <c r="H139" s="66"/>
      <c r="I139" s="84">
        <f t="shared" si="2"/>
        <v>14808.125</v>
      </c>
      <c r="J139" s="67"/>
      <c r="K139" s="67"/>
      <c r="L139" s="66"/>
      <c r="M139" s="8">
        <v>14808.125</v>
      </c>
      <c r="N139" s="85" t="s">
        <v>105</v>
      </c>
      <c r="O139" s="67"/>
      <c r="P139" s="66"/>
      <c r="Q139" s="8">
        <f t="shared" si="0"/>
        <v>15992.99</v>
      </c>
      <c r="R139" s="84">
        <v>15992.99</v>
      </c>
      <c r="S139" s="67"/>
      <c r="T139" s="67"/>
      <c r="U139" s="67"/>
      <c r="V139" s="66"/>
      <c r="W139" s="85" t="s">
        <v>105</v>
      </c>
      <c r="X139" s="93"/>
      <c r="Y139" s="93"/>
      <c r="Z139" s="93"/>
      <c r="AA139" s="93"/>
    </row>
    <row r="140" spans="1:27" ht="30" customHeight="1">
      <c r="A140" s="7" t="s">
        <v>375</v>
      </c>
      <c r="B140" s="39" t="s">
        <v>376</v>
      </c>
      <c r="C140" s="79"/>
      <c r="D140" s="66"/>
      <c r="E140" s="8">
        <v>0</v>
      </c>
      <c r="F140" s="8">
        <v>0</v>
      </c>
      <c r="G140" s="85" t="s">
        <v>105</v>
      </c>
      <c r="H140" s="66"/>
      <c r="I140" s="84">
        <v>0</v>
      </c>
      <c r="J140" s="67"/>
      <c r="K140" s="67"/>
      <c r="L140" s="66"/>
      <c r="M140" s="8">
        <v>0</v>
      </c>
      <c r="N140" s="85" t="s">
        <v>105</v>
      </c>
      <c r="O140" s="67"/>
      <c r="P140" s="66"/>
      <c r="Q140" s="8">
        <v>0</v>
      </c>
      <c r="R140" s="84">
        <v>0</v>
      </c>
      <c r="S140" s="67"/>
      <c r="T140" s="67"/>
      <c r="U140" s="67"/>
      <c r="V140" s="66"/>
      <c r="W140" s="85" t="s">
        <v>105</v>
      </c>
      <c r="X140" s="94"/>
      <c r="Y140" s="94"/>
      <c r="Z140" s="94"/>
      <c r="AA140" s="94"/>
    </row>
    <row r="141" spans="1:27" ht="30" customHeight="1">
      <c r="A141" s="7" t="s">
        <v>377</v>
      </c>
      <c r="B141" s="39" t="s">
        <v>378</v>
      </c>
      <c r="C141" s="79"/>
      <c r="D141" s="66"/>
      <c r="E141" s="8">
        <v>0</v>
      </c>
      <c r="F141" s="8">
        <v>0</v>
      </c>
      <c r="G141" s="85" t="s">
        <v>105</v>
      </c>
      <c r="H141" s="66"/>
      <c r="I141" s="84">
        <v>0</v>
      </c>
      <c r="J141" s="67"/>
      <c r="K141" s="67"/>
      <c r="L141" s="66"/>
      <c r="M141" s="8">
        <v>0</v>
      </c>
      <c r="N141" s="85" t="s">
        <v>105</v>
      </c>
      <c r="O141" s="67"/>
      <c r="P141" s="66"/>
      <c r="Q141" s="8">
        <v>0</v>
      </c>
      <c r="R141" s="84">
        <v>0</v>
      </c>
      <c r="S141" s="67"/>
      <c r="T141" s="67"/>
      <c r="U141" s="67"/>
      <c r="V141" s="66"/>
      <c r="W141" s="85" t="s">
        <v>105</v>
      </c>
      <c r="X141" s="94"/>
      <c r="Y141" s="94"/>
      <c r="Z141" s="94"/>
      <c r="AA141" s="94"/>
    </row>
    <row r="142" spans="1:27" ht="30" customHeight="1">
      <c r="A142" s="7" t="s">
        <v>379</v>
      </c>
      <c r="B142" s="39" t="s">
        <v>380</v>
      </c>
      <c r="C142" s="79"/>
      <c r="D142" s="66"/>
      <c r="E142" s="8">
        <v>0</v>
      </c>
      <c r="F142" s="8">
        <v>0</v>
      </c>
      <c r="G142" s="85" t="s">
        <v>105</v>
      </c>
      <c r="H142" s="66"/>
      <c r="I142" s="84">
        <v>0</v>
      </c>
      <c r="J142" s="67"/>
      <c r="K142" s="67"/>
      <c r="L142" s="66"/>
      <c r="M142" s="8">
        <v>0</v>
      </c>
      <c r="N142" s="85" t="s">
        <v>105</v>
      </c>
      <c r="O142" s="67"/>
      <c r="P142" s="66"/>
      <c r="Q142" s="8">
        <v>0</v>
      </c>
      <c r="R142" s="84">
        <v>0</v>
      </c>
      <c r="S142" s="67"/>
      <c r="T142" s="67"/>
      <c r="U142" s="67"/>
      <c r="V142" s="66"/>
      <c r="W142" s="85" t="s">
        <v>105</v>
      </c>
      <c r="X142" s="94"/>
      <c r="Y142" s="94"/>
      <c r="Z142" s="94"/>
      <c r="AA142" s="94"/>
    </row>
    <row r="143" spans="1:27" ht="30" customHeight="1">
      <c r="A143" s="7" t="s">
        <v>381</v>
      </c>
      <c r="B143" s="39" t="s">
        <v>382</v>
      </c>
      <c r="C143" s="79"/>
      <c r="D143" s="66"/>
      <c r="E143" s="8">
        <v>0</v>
      </c>
      <c r="F143" s="8">
        <v>0</v>
      </c>
      <c r="G143" s="85" t="s">
        <v>105</v>
      </c>
      <c r="H143" s="66"/>
      <c r="I143" s="84">
        <v>0</v>
      </c>
      <c r="J143" s="67"/>
      <c r="K143" s="67"/>
      <c r="L143" s="66"/>
      <c r="M143" s="8">
        <v>0</v>
      </c>
      <c r="N143" s="85" t="s">
        <v>105</v>
      </c>
      <c r="O143" s="67"/>
      <c r="P143" s="66"/>
      <c r="Q143" s="8">
        <v>0</v>
      </c>
      <c r="R143" s="84">
        <v>0</v>
      </c>
      <c r="S143" s="67"/>
      <c r="T143" s="67"/>
      <c r="U143" s="67"/>
      <c r="V143" s="66"/>
      <c r="W143" s="85" t="s">
        <v>105</v>
      </c>
      <c r="X143" s="94"/>
      <c r="Y143" s="94"/>
      <c r="Z143" s="94"/>
      <c r="AA143" s="94"/>
    </row>
    <row r="144" spans="1:27" ht="55.5" customHeight="1">
      <c r="A144" s="7" t="s">
        <v>383</v>
      </c>
      <c r="B144" s="39" t="s">
        <v>384</v>
      </c>
      <c r="C144" s="79"/>
      <c r="D144" s="66"/>
      <c r="E144" s="8">
        <f>F144</f>
        <v>15</v>
      </c>
      <c r="F144" s="8">
        <v>15</v>
      </c>
      <c r="G144" s="85" t="s">
        <v>105</v>
      </c>
      <c r="H144" s="66"/>
      <c r="I144" s="84">
        <f>M144</f>
        <v>15</v>
      </c>
      <c r="J144" s="67"/>
      <c r="K144" s="67"/>
      <c r="L144" s="66"/>
      <c r="M144" s="8">
        <v>15</v>
      </c>
      <c r="N144" s="85" t="s">
        <v>105</v>
      </c>
      <c r="O144" s="67"/>
      <c r="P144" s="66"/>
      <c r="Q144" s="8">
        <f>R144</f>
        <v>3644.2680000000005</v>
      </c>
      <c r="R144" s="84">
        <v>3644.2680000000005</v>
      </c>
      <c r="S144" s="67"/>
      <c r="T144" s="67"/>
      <c r="U144" s="67"/>
      <c r="V144" s="66"/>
      <c r="W144" s="85" t="s">
        <v>105</v>
      </c>
      <c r="X144" s="94"/>
      <c r="Y144" s="94"/>
      <c r="Z144" s="94"/>
      <c r="AA144" s="94"/>
    </row>
    <row r="145" spans="1:27" ht="30" customHeight="1">
      <c r="A145" s="7" t="s">
        <v>385</v>
      </c>
      <c r="B145" s="39" t="s">
        <v>386</v>
      </c>
      <c r="C145" s="79" t="s">
        <v>387</v>
      </c>
      <c r="D145" s="66"/>
      <c r="E145" s="8">
        <v>0</v>
      </c>
      <c r="F145" s="8">
        <v>0</v>
      </c>
      <c r="G145" s="85" t="s">
        <v>105</v>
      </c>
      <c r="H145" s="66"/>
      <c r="I145" s="84">
        <v>0</v>
      </c>
      <c r="J145" s="67"/>
      <c r="K145" s="67"/>
      <c r="L145" s="66"/>
      <c r="M145" s="8">
        <v>0</v>
      </c>
      <c r="N145" s="85" t="s">
        <v>105</v>
      </c>
      <c r="O145" s="67"/>
      <c r="P145" s="66"/>
      <c r="Q145" s="8">
        <f>Q146</f>
        <v>20</v>
      </c>
      <c r="R145" s="84">
        <f>R146</f>
        <v>20</v>
      </c>
      <c r="S145" s="67"/>
      <c r="T145" s="67"/>
      <c r="U145" s="67"/>
      <c r="V145" s="66"/>
      <c r="W145" s="85" t="s">
        <v>105</v>
      </c>
      <c r="X145" s="94"/>
      <c r="Y145" s="94"/>
      <c r="Z145" s="94"/>
      <c r="AA145" s="94"/>
    </row>
    <row r="146" spans="1:27" ht="55.5" customHeight="1">
      <c r="A146" s="7" t="s">
        <v>388</v>
      </c>
      <c r="B146" s="39" t="s">
        <v>389</v>
      </c>
      <c r="C146" s="79"/>
      <c r="D146" s="66"/>
      <c r="E146" s="8">
        <v>0</v>
      </c>
      <c r="F146" s="8">
        <v>0</v>
      </c>
      <c r="G146" s="85" t="s">
        <v>105</v>
      </c>
      <c r="H146" s="66"/>
      <c r="I146" s="84">
        <v>0</v>
      </c>
      <c r="J146" s="67"/>
      <c r="K146" s="67"/>
      <c r="L146" s="66"/>
      <c r="M146" s="8">
        <v>0</v>
      </c>
      <c r="N146" s="85" t="s">
        <v>105</v>
      </c>
      <c r="O146" s="67"/>
      <c r="P146" s="66"/>
      <c r="Q146" s="8">
        <f>R146</f>
        <v>20</v>
      </c>
      <c r="R146" s="84">
        <v>20</v>
      </c>
      <c r="S146" s="67"/>
      <c r="T146" s="67"/>
      <c r="U146" s="67"/>
      <c r="V146" s="66"/>
      <c r="W146" s="85" t="s">
        <v>105</v>
      </c>
      <c r="X146" s="94"/>
      <c r="Y146" s="94"/>
      <c r="Z146" s="94"/>
      <c r="AA146" s="94"/>
    </row>
    <row r="147" spans="1:27" ht="30" customHeight="1">
      <c r="A147" s="7" t="s">
        <v>390</v>
      </c>
      <c r="B147" s="39" t="s">
        <v>391</v>
      </c>
      <c r="C147" s="79"/>
      <c r="D147" s="66"/>
      <c r="E147" s="8">
        <v>0</v>
      </c>
      <c r="F147" s="8">
        <v>0</v>
      </c>
      <c r="G147" s="85" t="s">
        <v>105</v>
      </c>
      <c r="H147" s="66"/>
      <c r="I147" s="84">
        <v>0</v>
      </c>
      <c r="J147" s="67"/>
      <c r="K147" s="67"/>
      <c r="L147" s="66"/>
      <c r="M147" s="8">
        <v>0</v>
      </c>
      <c r="N147" s="85" t="s">
        <v>105</v>
      </c>
      <c r="O147" s="67"/>
      <c r="P147" s="66"/>
      <c r="Q147" s="8">
        <v>0</v>
      </c>
      <c r="R147" s="84">
        <v>0</v>
      </c>
      <c r="S147" s="67"/>
      <c r="T147" s="67"/>
      <c r="U147" s="67"/>
      <c r="V147" s="66"/>
      <c r="W147" s="85" t="s">
        <v>105</v>
      </c>
      <c r="X147" s="94"/>
      <c r="Y147" s="94"/>
      <c r="Z147" s="94"/>
      <c r="AA147" s="94"/>
    </row>
    <row r="148" spans="1:27" ht="38.25" customHeight="1">
      <c r="A148" s="7" t="s">
        <v>392</v>
      </c>
      <c r="B148" s="39" t="s">
        <v>393</v>
      </c>
      <c r="C148" s="79" t="s">
        <v>394</v>
      </c>
      <c r="D148" s="66"/>
      <c r="E148" s="8">
        <v>0</v>
      </c>
      <c r="F148" s="8">
        <v>0</v>
      </c>
      <c r="G148" s="85" t="s">
        <v>105</v>
      </c>
      <c r="H148" s="66"/>
      <c r="I148" s="84">
        <v>0</v>
      </c>
      <c r="J148" s="67"/>
      <c r="K148" s="67"/>
      <c r="L148" s="66"/>
      <c r="M148" s="8">
        <v>0</v>
      </c>
      <c r="N148" s="85" t="s">
        <v>105</v>
      </c>
      <c r="O148" s="67"/>
      <c r="P148" s="66"/>
      <c r="Q148" s="8">
        <v>0</v>
      </c>
      <c r="R148" s="84">
        <v>0</v>
      </c>
      <c r="S148" s="67"/>
      <c r="T148" s="67"/>
      <c r="U148" s="67"/>
      <c r="V148" s="66"/>
      <c r="W148" s="85" t="s">
        <v>105</v>
      </c>
      <c r="X148" s="94"/>
      <c r="Y148" s="94"/>
      <c r="Z148" s="94"/>
      <c r="AA148" s="94"/>
    </row>
    <row r="149" spans="1:27" ht="131.25" customHeight="1">
      <c r="A149" s="7" t="s">
        <v>395</v>
      </c>
      <c r="B149" s="39" t="s">
        <v>913</v>
      </c>
      <c r="C149" s="79"/>
      <c r="D149" s="66"/>
      <c r="E149" s="8">
        <v>0</v>
      </c>
      <c r="F149" s="8">
        <v>0</v>
      </c>
      <c r="G149" s="85" t="s">
        <v>105</v>
      </c>
      <c r="H149" s="66"/>
      <c r="I149" s="84">
        <v>0</v>
      </c>
      <c r="J149" s="67"/>
      <c r="K149" s="67"/>
      <c r="L149" s="66"/>
      <c r="M149" s="8">
        <v>0</v>
      </c>
      <c r="N149" s="85" t="s">
        <v>105</v>
      </c>
      <c r="O149" s="67"/>
      <c r="P149" s="66"/>
      <c r="Q149" s="8">
        <v>0</v>
      </c>
      <c r="R149" s="84">
        <v>0</v>
      </c>
      <c r="S149" s="67"/>
      <c r="T149" s="67"/>
      <c r="U149" s="67"/>
      <c r="V149" s="66"/>
      <c r="W149" s="85" t="s">
        <v>105</v>
      </c>
      <c r="X149" s="94"/>
      <c r="Y149" s="94"/>
      <c r="Z149" s="94"/>
      <c r="AA149" s="94"/>
    </row>
    <row r="150" spans="1:27" ht="126" customHeight="1">
      <c r="A150" s="7" t="s">
        <v>396</v>
      </c>
      <c r="B150" s="39" t="s">
        <v>914</v>
      </c>
      <c r="C150" s="79"/>
      <c r="D150" s="66"/>
      <c r="E150" s="8">
        <v>0</v>
      </c>
      <c r="F150" s="8">
        <v>0</v>
      </c>
      <c r="G150" s="85" t="s">
        <v>105</v>
      </c>
      <c r="H150" s="66"/>
      <c r="I150" s="84">
        <v>0</v>
      </c>
      <c r="J150" s="67"/>
      <c r="K150" s="67"/>
      <c r="L150" s="66"/>
      <c r="M150" s="8">
        <v>0</v>
      </c>
      <c r="N150" s="85" t="s">
        <v>105</v>
      </c>
      <c r="O150" s="67"/>
      <c r="P150" s="66"/>
      <c r="Q150" s="8">
        <v>0</v>
      </c>
      <c r="R150" s="84">
        <v>0</v>
      </c>
      <c r="S150" s="67"/>
      <c r="T150" s="67"/>
      <c r="U150" s="67"/>
      <c r="V150" s="66"/>
      <c r="W150" s="85" t="s">
        <v>105</v>
      </c>
      <c r="X150" s="94"/>
      <c r="Y150" s="94"/>
      <c r="Z150" s="94"/>
      <c r="AA150" s="94"/>
    </row>
    <row r="151" spans="1:27" ht="45.75" customHeight="1">
      <c r="A151" s="7" t="s">
        <v>397</v>
      </c>
      <c r="B151" s="39" t="s">
        <v>398</v>
      </c>
      <c r="C151" s="79" t="s">
        <v>399</v>
      </c>
      <c r="D151" s="66"/>
      <c r="E151" s="8">
        <v>0</v>
      </c>
      <c r="F151" s="9" t="s">
        <v>105</v>
      </c>
      <c r="G151" s="84">
        <v>0</v>
      </c>
      <c r="H151" s="66"/>
      <c r="I151" s="84">
        <v>0</v>
      </c>
      <c r="J151" s="67"/>
      <c r="K151" s="67"/>
      <c r="L151" s="66"/>
      <c r="M151" s="9" t="s">
        <v>105</v>
      </c>
      <c r="N151" s="84">
        <v>0</v>
      </c>
      <c r="O151" s="67"/>
      <c r="P151" s="66"/>
      <c r="Q151" s="8">
        <v>0</v>
      </c>
      <c r="R151" s="85" t="s">
        <v>105</v>
      </c>
      <c r="S151" s="67"/>
      <c r="T151" s="67"/>
      <c r="U151" s="67"/>
      <c r="V151" s="66"/>
      <c r="W151" s="84">
        <v>0</v>
      </c>
      <c r="X151" s="94"/>
      <c r="Y151" s="94"/>
      <c r="Z151" s="94"/>
      <c r="AA151" s="94"/>
    </row>
    <row r="152" spans="1:27" ht="141.75" customHeight="1">
      <c r="A152" s="7" t="s">
        <v>400</v>
      </c>
      <c r="B152" s="39" t="s">
        <v>915</v>
      </c>
      <c r="C152" s="79"/>
      <c r="D152" s="66"/>
      <c r="E152" s="8">
        <v>0</v>
      </c>
      <c r="F152" s="9" t="s">
        <v>105</v>
      </c>
      <c r="G152" s="84">
        <v>0</v>
      </c>
      <c r="H152" s="66"/>
      <c r="I152" s="84">
        <v>0</v>
      </c>
      <c r="J152" s="67"/>
      <c r="K152" s="67"/>
      <c r="L152" s="66"/>
      <c r="M152" s="9" t="s">
        <v>105</v>
      </c>
      <c r="N152" s="84">
        <v>0</v>
      </c>
      <c r="O152" s="67"/>
      <c r="P152" s="66"/>
      <c r="Q152" s="8">
        <v>0</v>
      </c>
      <c r="R152" s="85" t="s">
        <v>105</v>
      </c>
      <c r="S152" s="67"/>
      <c r="T152" s="67"/>
      <c r="U152" s="67"/>
      <c r="V152" s="66"/>
      <c r="W152" s="84">
        <v>0</v>
      </c>
      <c r="X152" s="94"/>
      <c r="Y152" s="94"/>
      <c r="Z152" s="94"/>
      <c r="AA152" s="94"/>
    </row>
    <row r="153" spans="1:27" ht="138" customHeight="1">
      <c r="A153" s="7" t="s">
        <v>401</v>
      </c>
      <c r="B153" s="39" t="s">
        <v>916</v>
      </c>
      <c r="C153" s="79"/>
      <c r="D153" s="66"/>
      <c r="E153" s="8">
        <v>0</v>
      </c>
      <c r="F153" s="9" t="s">
        <v>105</v>
      </c>
      <c r="G153" s="84">
        <v>0</v>
      </c>
      <c r="H153" s="66"/>
      <c r="I153" s="84">
        <v>0</v>
      </c>
      <c r="J153" s="67"/>
      <c r="K153" s="67"/>
      <c r="L153" s="66"/>
      <c r="M153" s="9" t="s">
        <v>105</v>
      </c>
      <c r="N153" s="84">
        <v>0</v>
      </c>
      <c r="O153" s="67"/>
      <c r="P153" s="66"/>
      <c r="Q153" s="8">
        <v>0</v>
      </c>
      <c r="R153" s="85" t="s">
        <v>105</v>
      </c>
      <c r="S153" s="67"/>
      <c r="T153" s="67"/>
      <c r="U153" s="67"/>
      <c r="V153" s="66"/>
      <c r="W153" s="84">
        <v>0</v>
      </c>
      <c r="X153" s="94"/>
      <c r="Y153" s="94"/>
      <c r="Z153" s="94"/>
      <c r="AA153" s="94"/>
    </row>
    <row r="154" spans="1:27" ht="36" customHeight="1">
      <c r="A154" s="7" t="s">
        <v>402</v>
      </c>
      <c r="B154" s="39" t="s">
        <v>403</v>
      </c>
      <c r="C154" s="79" t="s">
        <v>404</v>
      </c>
      <c r="D154" s="66"/>
      <c r="E154" s="9" t="s">
        <v>105</v>
      </c>
      <c r="F154" s="8">
        <f>F157</f>
        <v>24211.8</v>
      </c>
      <c r="G154" s="84">
        <f>G156</f>
        <v>0</v>
      </c>
      <c r="H154" s="66"/>
      <c r="I154" s="85" t="s">
        <v>105</v>
      </c>
      <c r="J154" s="67"/>
      <c r="K154" s="67"/>
      <c r="L154" s="66"/>
      <c r="M154" s="8">
        <f>M157</f>
        <v>30794.37</v>
      </c>
      <c r="N154" s="84">
        <f>N156</f>
        <v>40000</v>
      </c>
      <c r="O154" s="67"/>
      <c r="P154" s="66"/>
      <c r="Q154" s="9" t="s">
        <v>105</v>
      </c>
      <c r="R154" s="84">
        <f>R157</f>
        <v>32451.722200000007</v>
      </c>
      <c r="S154" s="67"/>
      <c r="T154" s="67"/>
      <c r="U154" s="67"/>
      <c r="V154" s="66"/>
      <c r="W154" s="84">
        <f>W156</f>
        <v>40000</v>
      </c>
      <c r="X154" s="94"/>
      <c r="Y154" s="94"/>
      <c r="Z154" s="94"/>
      <c r="AA154" s="94"/>
    </row>
    <row r="155" spans="1:27" ht="26.25" customHeight="1">
      <c r="A155" s="7" t="s">
        <v>405</v>
      </c>
      <c r="B155" s="39" t="s">
        <v>406</v>
      </c>
      <c r="C155" s="79"/>
      <c r="D155" s="66"/>
      <c r="E155" s="8">
        <v>0</v>
      </c>
      <c r="F155" s="9" t="s">
        <v>105</v>
      </c>
      <c r="G155" s="84">
        <v>0</v>
      </c>
      <c r="H155" s="66"/>
      <c r="I155" s="84">
        <v>0</v>
      </c>
      <c r="J155" s="67"/>
      <c r="K155" s="67"/>
      <c r="L155" s="66"/>
      <c r="M155" s="9" t="s">
        <v>105</v>
      </c>
      <c r="N155" s="84">
        <v>0</v>
      </c>
      <c r="O155" s="67"/>
      <c r="P155" s="66"/>
      <c r="Q155" s="8">
        <v>0</v>
      </c>
      <c r="R155" s="85" t="s">
        <v>105</v>
      </c>
      <c r="S155" s="67"/>
      <c r="T155" s="67"/>
      <c r="U155" s="67"/>
      <c r="V155" s="66"/>
      <c r="W155" s="84">
        <v>0</v>
      </c>
      <c r="X155" s="94"/>
      <c r="Y155" s="94"/>
      <c r="Z155" s="94"/>
      <c r="AA155" s="94"/>
    </row>
    <row r="156" spans="1:27" ht="42" customHeight="1">
      <c r="A156" s="7" t="s">
        <v>407</v>
      </c>
      <c r="B156" s="39" t="s">
        <v>408</v>
      </c>
      <c r="C156" s="79"/>
      <c r="D156" s="66"/>
      <c r="E156" s="8">
        <f>G156</f>
        <v>0</v>
      </c>
      <c r="F156" s="9" t="s">
        <v>105</v>
      </c>
      <c r="G156" s="84">
        <v>0</v>
      </c>
      <c r="H156" s="66"/>
      <c r="I156" s="84">
        <f>N156</f>
        <v>40000</v>
      </c>
      <c r="J156" s="67"/>
      <c r="K156" s="67"/>
      <c r="L156" s="66"/>
      <c r="M156" s="9" t="s">
        <v>105</v>
      </c>
      <c r="N156" s="84">
        <v>40000</v>
      </c>
      <c r="O156" s="67"/>
      <c r="P156" s="66"/>
      <c r="Q156" s="8">
        <f>W156</f>
        <v>40000</v>
      </c>
      <c r="R156" s="85" t="s">
        <v>105</v>
      </c>
      <c r="S156" s="67"/>
      <c r="T156" s="67"/>
      <c r="U156" s="67"/>
      <c r="V156" s="66"/>
      <c r="W156" s="84">
        <v>40000</v>
      </c>
      <c r="X156" s="94"/>
      <c r="Y156" s="94"/>
      <c r="Z156" s="94"/>
      <c r="AA156" s="94"/>
    </row>
    <row r="157" spans="1:27" ht="42" customHeight="1">
      <c r="A157" s="7" t="s">
        <v>409</v>
      </c>
      <c r="B157" s="39" t="s">
        <v>410</v>
      </c>
      <c r="C157" s="79"/>
      <c r="D157" s="66"/>
      <c r="E157" s="8">
        <f>F157</f>
        <v>24211.8</v>
      </c>
      <c r="F157" s="8">
        <v>24211.8</v>
      </c>
      <c r="G157" s="85" t="s">
        <v>105</v>
      </c>
      <c r="H157" s="66"/>
      <c r="I157" s="84">
        <f>M157</f>
        <v>30794.37</v>
      </c>
      <c r="J157" s="67"/>
      <c r="K157" s="67"/>
      <c r="L157" s="66"/>
      <c r="M157" s="8">
        <v>30794.37</v>
      </c>
      <c r="N157" s="85" t="s">
        <v>105</v>
      </c>
      <c r="O157" s="67"/>
      <c r="P157" s="66"/>
      <c r="Q157" s="8">
        <f>R157</f>
        <v>32451.722200000007</v>
      </c>
      <c r="R157" s="84">
        <v>32451.722200000007</v>
      </c>
      <c r="S157" s="67"/>
      <c r="T157" s="67"/>
      <c r="U157" s="67"/>
      <c r="V157" s="66"/>
      <c r="W157" s="85" t="s">
        <v>105</v>
      </c>
      <c r="X157" s="94"/>
      <c r="Y157" s="94"/>
      <c r="Z157" s="94"/>
      <c r="AA157" s="94"/>
    </row>
    <row r="158" spans="2:27" ht="17.25" customHeight="1">
      <c r="B158" s="44"/>
      <c r="W158" s="40"/>
      <c r="X158" s="40"/>
      <c r="Y158" s="40"/>
      <c r="Z158" s="40"/>
      <c r="AA158" s="40"/>
    </row>
    <row r="159" ht="409.5" customHeight="1" hidden="1">
      <c r="B159" s="44"/>
    </row>
    <row r="160" ht="3.75" customHeight="1">
      <c r="B160" s="44"/>
    </row>
    <row r="161" spans="2:10" ht="3" customHeight="1">
      <c r="B161" s="44"/>
      <c r="D161" s="57"/>
      <c r="E161" s="49"/>
      <c r="F161" s="49"/>
      <c r="G161" s="49"/>
      <c r="H161" s="49"/>
      <c r="I161" s="49"/>
      <c r="J161" s="49"/>
    </row>
    <row r="162" ht="12.75">
      <c r="B162" s="44"/>
    </row>
    <row r="163" ht="12.75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  <row r="169" ht="12.75">
      <c r="B169" s="44"/>
    </row>
    <row r="170" ht="12.75">
      <c r="B170" s="44"/>
    </row>
    <row r="171" ht="12.75">
      <c r="B171" s="44"/>
    </row>
  </sheetData>
  <sheetProtection/>
  <mergeCells count="899">
    <mergeCell ref="W156:AA156"/>
    <mergeCell ref="C157:D157"/>
    <mergeCell ref="G157:H157"/>
    <mergeCell ref="I157:L157"/>
    <mergeCell ref="N157:P157"/>
    <mergeCell ref="R157:V157"/>
    <mergeCell ref="W157:AA157"/>
    <mergeCell ref="C156:D156"/>
    <mergeCell ref="G156:H156"/>
    <mergeCell ref="I156:L156"/>
    <mergeCell ref="N156:P156"/>
    <mergeCell ref="R154:V154"/>
    <mergeCell ref="N154:P154"/>
    <mergeCell ref="D161:J161"/>
    <mergeCell ref="R156:V156"/>
    <mergeCell ref="W154:AA154"/>
    <mergeCell ref="C155:D155"/>
    <mergeCell ref="G155:H155"/>
    <mergeCell ref="I155:L155"/>
    <mergeCell ref="N155:P155"/>
    <mergeCell ref="R155:V155"/>
    <mergeCell ref="W155:AA155"/>
    <mergeCell ref="C154:D154"/>
    <mergeCell ref="G154:H154"/>
    <mergeCell ref="I154:L154"/>
    <mergeCell ref="C152:D152"/>
    <mergeCell ref="G152:H152"/>
    <mergeCell ref="C153:D153"/>
    <mergeCell ref="G153:H153"/>
    <mergeCell ref="I153:L153"/>
    <mergeCell ref="N153:P153"/>
    <mergeCell ref="I152:L152"/>
    <mergeCell ref="N152:P152"/>
    <mergeCell ref="R150:V150"/>
    <mergeCell ref="W150:AA150"/>
    <mergeCell ref="R151:V151"/>
    <mergeCell ref="W151:AA151"/>
    <mergeCell ref="R153:V153"/>
    <mergeCell ref="W153:AA153"/>
    <mergeCell ref="C150:D150"/>
    <mergeCell ref="G150:H150"/>
    <mergeCell ref="I150:L150"/>
    <mergeCell ref="N150:P150"/>
    <mergeCell ref="R152:V152"/>
    <mergeCell ref="W152:AA152"/>
    <mergeCell ref="C151:D151"/>
    <mergeCell ref="G151:H151"/>
    <mergeCell ref="I151:L151"/>
    <mergeCell ref="N151:P151"/>
    <mergeCell ref="C148:D148"/>
    <mergeCell ref="G148:H148"/>
    <mergeCell ref="C149:D149"/>
    <mergeCell ref="G149:H149"/>
    <mergeCell ref="I149:L149"/>
    <mergeCell ref="N149:P149"/>
    <mergeCell ref="I148:L148"/>
    <mergeCell ref="N148:P148"/>
    <mergeCell ref="R146:V146"/>
    <mergeCell ref="W146:AA146"/>
    <mergeCell ref="R147:V147"/>
    <mergeCell ref="W147:AA147"/>
    <mergeCell ref="R149:V149"/>
    <mergeCell ref="W149:AA149"/>
    <mergeCell ref="C146:D146"/>
    <mergeCell ref="G146:H146"/>
    <mergeCell ref="I146:L146"/>
    <mergeCell ref="N146:P146"/>
    <mergeCell ref="R148:V148"/>
    <mergeCell ref="W148:AA148"/>
    <mergeCell ref="C147:D147"/>
    <mergeCell ref="G147:H147"/>
    <mergeCell ref="I147:L147"/>
    <mergeCell ref="N147:P147"/>
    <mergeCell ref="C144:D144"/>
    <mergeCell ref="G144:H144"/>
    <mergeCell ref="C145:D145"/>
    <mergeCell ref="G145:H145"/>
    <mergeCell ref="I145:L145"/>
    <mergeCell ref="N145:P145"/>
    <mergeCell ref="I144:L144"/>
    <mergeCell ref="N144:P144"/>
    <mergeCell ref="R142:V142"/>
    <mergeCell ref="W142:AA142"/>
    <mergeCell ref="R143:V143"/>
    <mergeCell ref="W143:AA143"/>
    <mergeCell ref="R145:V145"/>
    <mergeCell ref="W145:AA145"/>
    <mergeCell ref="C142:D142"/>
    <mergeCell ref="G142:H142"/>
    <mergeCell ref="I142:L142"/>
    <mergeCell ref="N142:P142"/>
    <mergeCell ref="R144:V144"/>
    <mergeCell ref="W144:AA144"/>
    <mergeCell ref="C143:D143"/>
    <mergeCell ref="G143:H143"/>
    <mergeCell ref="I143:L143"/>
    <mergeCell ref="N143:P143"/>
    <mergeCell ref="C140:D140"/>
    <mergeCell ref="G140:H140"/>
    <mergeCell ref="C141:D141"/>
    <mergeCell ref="G141:H141"/>
    <mergeCell ref="I141:L141"/>
    <mergeCell ref="N141:P141"/>
    <mergeCell ref="I140:L140"/>
    <mergeCell ref="N140:P140"/>
    <mergeCell ref="R138:V138"/>
    <mergeCell ref="W138:AA138"/>
    <mergeCell ref="R139:V139"/>
    <mergeCell ref="W139:AA139"/>
    <mergeCell ref="R141:V141"/>
    <mergeCell ref="W141:AA141"/>
    <mergeCell ref="C138:D138"/>
    <mergeCell ref="G138:H138"/>
    <mergeCell ref="I138:L138"/>
    <mergeCell ref="N138:P138"/>
    <mergeCell ref="R140:V140"/>
    <mergeCell ref="W140:AA140"/>
    <mergeCell ref="C139:D139"/>
    <mergeCell ref="G139:H139"/>
    <mergeCell ref="I139:L139"/>
    <mergeCell ref="N139:P139"/>
    <mergeCell ref="C136:D136"/>
    <mergeCell ref="G136:H136"/>
    <mergeCell ref="C137:D137"/>
    <mergeCell ref="G137:H137"/>
    <mergeCell ref="I137:L137"/>
    <mergeCell ref="N137:P137"/>
    <mergeCell ref="I136:L136"/>
    <mergeCell ref="N136:P136"/>
    <mergeCell ref="R134:V134"/>
    <mergeCell ref="W134:AA134"/>
    <mergeCell ref="R135:V135"/>
    <mergeCell ref="W135:AA135"/>
    <mergeCell ref="R137:V137"/>
    <mergeCell ref="W137:AA137"/>
    <mergeCell ref="C134:D134"/>
    <mergeCell ref="G134:H134"/>
    <mergeCell ref="I134:L134"/>
    <mergeCell ref="N134:P134"/>
    <mergeCell ref="R136:V136"/>
    <mergeCell ref="W136:AA136"/>
    <mergeCell ref="C135:D135"/>
    <mergeCell ref="G135:H135"/>
    <mergeCell ref="I135:L135"/>
    <mergeCell ref="N135:P135"/>
    <mergeCell ref="C132:D132"/>
    <mergeCell ref="G132:H132"/>
    <mergeCell ref="C133:D133"/>
    <mergeCell ref="G133:H133"/>
    <mergeCell ref="I133:L133"/>
    <mergeCell ref="N133:P133"/>
    <mergeCell ref="I132:L132"/>
    <mergeCell ref="N132:P132"/>
    <mergeCell ref="R130:V130"/>
    <mergeCell ref="W130:AA130"/>
    <mergeCell ref="R131:V131"/>
    <mergeCell ref="W131:AA131"/>
    <mergeCell ref="R133:V133"/>
    <mergeCell ref="W133:AA133"/>
    <mergeCell ref="C130:D130"/>
    <mergeCell ref="G130:H130"/>
    <mergeCell ref="I130:L130"/>
    <mergeCell ref="N130:P130"/>
    <mergeCell ref="R132:V132"/>
    <mergeCell ref="W132:AA132"/>
    <mergeCell ref="C131:D131"/>
    <mergeCell ref="G131:H131"/>
    <mergeCell ref="I131:L131"/>
    <mergeCell ref="N131:P131"/>
    <mergeCell ref="C128:D128"/>
    <mergeCell ref="G128:H128"/>
    <mergeCell ref="C129:D129"/>
    <mergeCell ref="G129:H129"/>
    <mergeCell ref="I129:L129"/>
    <mergeCell ref="N129:P129"/>
    <mergeCell ref="I128:L128"/>
    <mergeCell ref="N128:P128"/>
    <mergeCell ref="R126:V126"/>
    <mergeCell ref="W126:AA126"/>
    <mergeCell ref="R127:V127"/>
    <mergeCell ref="W127:AA127"/>
    <mergeCell ref="R129:V129"/>
    <mergeCell ref="W129:AA129"/>
    <mergeCell ref="C126:D126"/>
    <mergeCell ref="G126:H126"/>
    <mergeCell ref="I126:L126"/>
    <mergeCell ref="N126:P126"/>
    <mergeCell ref="R128:V128"/>
    <mergeCell ref="W128:AA128"/>
    <mergeCell ref="C127:D127"/>
    <mergeCell ref="G127:H127"/>
    <mergeCell ref="I127:L127"/>
    <mergeCell ref="N127:P127"/>
    <mergeCell ref="C124:D124"/>
    <mergeCell ref="G124:H124"/>
    <mergeCell ref="C125:D125"/>
    <mergeCell ref="G125:H125"/>
    <mergeCell ref="I125:L125"/>
    <mergeCell ref="N125:P125"/>
    <mergeCell ref="I124:L124"/>
    <mergeCell ref="N124:P124"/>
    <mergeCell ref="R122:V122"/>
    <mergeCell ref="W122:AA122"/>
    <mergeCell ref="R123:V123"/>
    <mergeCell ref="W123:AA123"/>
    <mergeCell ref="R125:V125"/>
    <mergeCell ref="W125:AA125"/>
    <mergeCell ref="C122:D122"/>
    <mergeCell ref="G122:H122"/>
    <mergeCell ref="I122:L122"/>
    <mergeCell ref="N122:P122"/>
    <mergeCell ref="R124:V124"/>
    <mergeCell ref="W124:AA124"/>
    <mergeCell ref="C123:D123"/>
    <mergeCell ref="G123:H123"/>
    <mergeCell ref="I123:L123"/>
    <mergeCell ref="N123:P123"/>
    <mergeCell ref="C120:D120"/>
    <mergeCell ref="G120:H120"/>
    <mergeCell ref="C121:D121"/>
    <mergeCell ref="G121:H121"/>
    <mergeCell ref="I121:L121"/>
    <mergeCell ref="N121:P121"/>
    <mergeCell ref="I120:L120"/>
    <mergeCell ref="N120:P120"/>
    <mergeCell ref="R118:V118"/>
    <mergeCell ref="W118:AA118"/>
    <mergeCell ref="R119:V119"/>
    <mergeCell ref="W119:AA119"/>
    <mergeCell ref="R121:V121"/>
    <mergeCell ref="W121:AA121"/>
    <mergeCell ref="C118:D118"/>
    <mergeCell ref="G118:H118"/>
    <mergeCell ref="I118:L118"/>
    <mergeCell ref="N118:P118"/>
    <mergeCell ref="R120:V120"/>
    <mergeCell ref="W120:AA120"/>
    <mergeCell ref="C119:D119"/>
    <mergeCell ref="G119:H119"/>
    <mergeCell ref="I119:L119"/>
    <mergeCell ref="N119:P119"/>
    <mergeCell ref="C116:D116"/>
    <mergeCell ref="G116:H116"/>
    <mergeCell ref="C117:D117"/>
    <mergeCell ref="G117:H117"/>
    <mergeCell ref="I117:L117"/>
    <mergeCell ref="N117:P117"/>
    <mergeCell ref="I116:L116"/>
    <mergeCell ref="N116:P116"/>
    <mergeCell ref="R114:V114"/>
    <mergeCell ref="W114:AA114"/>
    <mergeCell ref="R115:V115"/>
    <mergeCell ref="W115:AA115"/>
    <mergeCell ref="R117:V117"/>
    <mergeCell ref="W117:AA117"/>
    <mergeCell ref="C114:D114"/>
    <mergeCell ref="G114:H114"/>
    <mergeCell ref="I114:L114"/>
    <mergeCell ref="N114:P114"/>
    <mergeCell ref="R116:V116"/>
    <mergeCell ref="W116:AA116"/>
    <mergeCell ref="C115:D115"/>
    <mergeCell ref="G115:H115"/>
    <mergeCell ref="I115:L115"/>
    <mergeCell ref="N115:P115"/>
    <mergeCell ref="C112:D112"/>
    <mergeCell ref="G112:H112"/>
    <mergeCell ref="C113:D113"/>
    <mergeCell ref="G113:H113"/>
    <mergeCell ref="I113:L113"/>
    <mergeCell ref="N113:P113"/>
    <mergeCell ref="I112:L112"/>
    <mergeCell ref="N112:P112"/>
    <mergeCell ref="R110:V110"/>
    <mergeCell ref="W110:AA110"/>
    <mergeCell ref="R111:V111"/>
    <mergeCell ref="W111:AA111"/>
    <mergeCell ref="R113:V113"/>
    <mergeCell ref="W113:AA113"/>
    <mergeCell ref="C110:D110"/>
    <mergeCell ref="G110:H110"/>
    <mergeCell ref="I110:L110"/>
    <mergeCell ref="N110:P110"/>
    <mergeCell ref="R112:V112"/>
    <mergeCell ref="W112:AA112"/>
    <mergeCell ref="C111:D111"/>
    <mergeCell ref="G111:H111"/>
    <mergeCell ref="I111:L111"/>
    <mergeCell ref="N111:P111"/>
    <mergeCell ref="C108:D108"/>
    <mergeCell ref="G108:H108"/>
    <mergeCell ref="C109:D109"/>
    <mergeCell ref="G109:H109"/>
    <mergeCell ref="I109:L109"/>
    <mergeCell ref="N109:P109"/>
    <mergeCell ref="I108:L108"/>
    <mergeCell ref="N108:P108"/>
    <mergeCell ref="R106:V106"/>
    <mergeCell ref="W106:AA106"/>
    <mergeCell ref="R107:V107"/>
    <mergeCell ref="W107:AA107"/>
    <mergeCell ref="R109:V109"/>
    <mergeCell ref="W109:AA109"/>
    <mergeCell ref="C106:D106"/>
    <mergeCell ref="G106:H106"/>
    <mergeCell ref="I106:L106"/>
    <mergeCell ref="N106:P106"/>
    <mergeCell ref="R108:V108"/>
    <mergeCell ref="W108:AA108"/>
    <mergeCell ref="C107:D107"/>
    <mergeCell ref="G107:H107"/>
    <mergeCell ref="I107:L107"/>
    <mergeCell ref="N107:P107"/>
    <mergeCell ref="C104:D104"/>
    <mergeCell ref="G104:H104"/>
    <mergeCell ref="C105:D105"/>
    <mergeCell ref="G105:H105"/>
    <mergeCell ref="I105:L105"/>
    <mergeCell ref="N105:P105"/>
    <mergeCell ref="I104:L104"/>
    <mergeCell ref="N104:P104"/>
    <mergeCell ref="R102:V102"/>
    <mergeCell ref="W102:AA102"/>
    <mergeCell ref="R103:V103"/>
    <mergeCell ref="W103:AA103"/>
    <mergeCell ref="R105:V105"/>
    <mergeCell ref="W105:AA105"/>
    <mergeCell ref="C102:D102"/>
    <mergeCell ref="G102:H102"/>
    <mergeCell ref="I102:L102"/>
    <mergeCell ref="N102:P102"/>
    <mergeCell ref="R104:V104"/>
    <mergeCell ref="W104:AA104"/>
    <mergeCell ref="C103:D103"/>
    <mergeCell ref="G103:H103"/>
    <mergeCell ref="I103:L103"/>
    <mergeCell ref="N103:P103"/>
    <mergeCell ref="C100:D100"/>
    <mergeCell ref="G100:H100"/>
    <mergeCell ref="C101:D101"/>
    <mergeCell ref="G101:H101"/>
    <mergeCell ref="I101:L101"/>
    <mergeCell ref="N101:P101"/>
    <mergeCell ref="I100:L100"/>
    <mergeCell ref="N100:P100"/>
    <mergeCell ref="R98:V98"/>
    <mergeCell ref="W98:AA98"/>
    <mergeCell ref="R99:V99"/>
    <mergeCell ref="W99:AA99"/>
    <mergeCell ref="R101:V101"/>
    <mergeCell ref="W101:AA101"/>
    <mergeCell ref="C98:D98"/>
    <mergeCell ref="G98:H98"/>
    <mergeCell ref="I98:L98"/>
    <mergeCell ref="N98:P98"/>
    <mergeCell ref="R100:V100"/>
    <mergeCell ref="W100:AA100"/>
    <mergeCell ref="C99:D99"/>
    <mergeCell ref="G99:H99"/>
    <mergeCell ref="I99:L99"/>
    <mergeCell ref="N99:P99"/>
    <mergeCell ref="C96:D96"/>
    <mergeCell ref="G96:H96"/>
    <mergeCell ref="C97:D97"/>
    <mergeCell ref="G97:H97"/>
    <mergeCell ref="I97:L97"/>
    <mergeCell ref="N97:P97"/>
    <mergeCell ref="I96:L96"/>
    <mergeCell ref="N96:P96"/>
    <mergeCell ref="R94:V94"/>
    <mergeCell ref="W94:AA94"/>
    <mergeCell ref="R95:V95"/>
    <mergeCell ref="W95:AA95"/>
    <mergeCell ref="R97:V97"/>
    <mergeCell ref="W97:AA97"/>
    <mergeCell ref="C94:D94"/>
    <mergeCell ref="G94:H94"/>
    <mergeCell ref="I94:L94"/>
    <mergeCell ref="N94:P94"/>
    <mergeCell ref="R96:V96"/>
    <mergeCell ref="W96:AA96"/>
    <mergeCell ref="C95:D95"/>
    <mergeCell ref="G95:H95"/>
    <mergeCell ref="I95:L95"/>
    <mergeCell ref="N95:P95"/>
    <mergeCell ref="C92:D92"/>
    <mergeCell ref="G92:H92"/>
    <mergeCell ref="C93:D93"/>
    <mergeCell ref="G93:H93"/>
    <mergeCell ref="I93:L93"/>
    <mergeCell ref="N93:P93"/>
    <mergeCell ref="I92:L92"/>
    <mergeCell ref="N92:P92"/>
    <mergeCell ref="R90:V90"/>
    <mergeCell ref="W90:AA90"/>
    <mergeCell ref="R91:V91"/>
    <mergeCell ref="W91:AA91"/>
    <mergeCell ref="R93:V93"/>
    <mergeCell ref="W93:AA93"/>
    <mergeCell ref="C90:D90"/>
    <mergeCell ref="G90:H90"/>
    <mergeCell ref="I90:L90"/>
    <mergeCell ref="N90:P90"/>
    <mergeCell ref="R92:V92"/>
    <mergeCell ref="W92:AA92"/>
    <mergeCell ref="C91:D91"/>
    <mergeCell ref="G91:H91"/>
    <mergeCell ref="I91:L91"/>
    <mergeCell ref="N91:P91"/>
    <mergeCell ref="C88:D88"/>
    <mergeCell ref="G88:H88"/>
    <mergeCell ref="C89:D89"/>
    <mergeCell ref="G89:H89"/>
    <mergeCell ref="I89:L89"/>
    <mergeCell ref="N89:P89"/>
    <mergeCell ref="I88:L88"/>
    <mergeCell ref="N88:P88"/>
    <mergeCell ref="R86:V86"/>
    <mergeCell ref="W86:AA86"/>
    <mergeCell ref="R87:V87"/>
    <mergeCell ref="W87:AA87"/>
    <mergeCell ref="R89:V89"/>
    <mergeCell ref="W89:AA89"/>
    <mergeCell ref="C86:D86"/>
    <mergeCell ref="G86:H86"/>
    <mergeCell ref="I86:L86"/>
    <mergeCell ref="N86:P86"/>
    <mergeCell ref="R88:V88"/>
    <mergeCell ref="W88:AA88"/>
    <mergeCell ref="C87:D87"/>
    <mergeCell ref="G87:H87"/>
    <mergeCell ref="I87:L87"/>
    <mergeCell ref="N87:P87"/>
    <mergeCell ref="C84:D84"/>
    <mergeCell ref="G84:H84"/>
    <mergeCell ref="C85:D85"/>
    <mergeCell ref="G85:H85"/>
    <mergeCell ref="I85:L85"/>
    <mergeCell ref="N85:P85"/>
    <mergeCell ref="I84:L84"/>
    <mergeCell ref="N84:P84"/>
    <mergeCell ref="R82:V82"/>
    <mergeCell ref="W82:AA82"/>
    <mergeCell ref="R83:V83"/>
    <mergeCell ref="W83:AA83"/>
    <mergeCell ref="R85:V85"/>
    <mergeCell ref="W85:AA85"/>
    <mergeCell ref="C82:D82"/>
    <mergeCell ref="G82:H82"/>
    <mergeCell ref="I82:L82"/>
    <mergeCell ref="N82:P82"/>
    <mergeCell ref="R84:V84"/>
    <mergeCell ref="W84:AA84"/>
    <mergeCell ref="C83:D83"/>
    <mergeCell ref="G83:H83"/>
    <mergeCell ref="I83:L83"/>
    <mergeCell ref="N83:P83"/>
    <mergeCell ref="C80:D80"/>
    <mergeCell ref="G80:H80"/>
    <mergeCell ref="C81:D81"/>
    <mergeCell ref="G81:H81"/>
    <mergeCell ref="I81:L81"/>
    <mergeCell ref="N81:P81"/>
    <mergeCell ref="I80:L80"/>
    <mergeCell ref="N80:P80"/>
    <mergeCell ref="R78:V78"/>
    <mergeCell ref="W78:AA78"/>
    <mergeCell ref="R79:V79"/>
    <mergeCell ref="W79:AA79"/>
    <mergeCell ref="R81:V81"/>
    <mergeCell ref="W81:AA81"/>
    <mergeCell ref="C78:D78"/>
    <mergeCell ref="G78:H78"/>
    <mergeCell ref="I78:L78"/>
    <mergeCell ref="N78:P78"/>
    <mergeCell ref="R80:V80"/>
    <mergeCell ref="W80:AA80"/>
    <mergeCell ref="C79:D79"/>
    <mergeCell ref="G79:H79"/>
    <mergeCell ref="I79:L79"/>
    <mergeCell ref="N79:P79"/>
    <mergeCell ref="C76:D76"/>
    <mergeCell ref="G76:H76"/>
    <mergeCell ref="C77:D77"/>
    <mergeCell ref="G77:H77"/>
    <mergeCell ref="I77:L77"/>
    <mergeCell ref="N77:P77"/>
    <mergeCell ref="I76:L76"/>
    <mergeCell ref="N76:P76"/>
    <mergeCell ref="R74:V74"/>
    <mergeCell ref="W74:AA74"/>
    <mergeCell ref="R75:V75"/>
    <mergeCell ref="W75:AA75"/>
    <mergeCell ref="R77:V77"/>
    <mergeCell ref="W77:AA77"/>
    <mergeCell ref="C74:D74"/>
    <mergeCell ref="G74:H74"/>
    <mergeCell ref="I74:L74"/>
    <mergeCell ref="N74:P74"/>
    <mergeCell ref="R76:V76"/>
    <mergeCell ref="W76:AA76"/>
    <mergeCell ref="C75:D75"/>
    <mergeCell ref="G75:H75"/>
    <mergeCell ref="I75:L75"/>
    <mergeCell ref="N75:P75"/>
    <mergeCell ref="C72:D72"/>
    <mergeCell ref="G72:H72"/>
    <mergeCell ref="C73:D73"/>
    <mergeCell ref="G73:H73"/>
    <mergeCell ref="I73:L73"/>
    <mergeCell ref="N73:P73"/>
    <mergeCell ref="I72:L72"/>
    <mergeCell ref="N72:P72"/>
    <mergeCell ref="R70:V70"/>
    <mergeCell ref="W70:AA70"/>
    <mergeCell ref="R71:V71"/>
    <mergeCell ref="W71:AA71"/>
    <mergeCell ref="R73:V73"/>
    <mergeCell ref="W73:AA73"/>
    <mergeCell ref="C70:D70"/>
    <mergeCell ref="G70:H70"/>
    <mergeCell ref="I70:L70"/>
    <mergeCell ref="N70:P70"/>
    <mergeCell ref="R72:V72"/>
    <mergeCell ref="W72:AA72"/>
    <mergeCell ref="C71:D71"/>
    <mergeCell ref="G71:H71"/>
    <mergeCell ref="I71:L71"/>
    <mergeCell ref="N71:P71"/>
    <mergeCell ref="C68:D68"/>
    <mergeCell ref="G68:H68"/>
    <mergeCell ref="C69:D69"/>
    <mergeCell ref="G69:H69"/>
    <mergeCell ref="I69:L69"/>
    <mergeCell ref="N69:P69"/>
    <mergeCell ref="I68:L68"/>
    <mergeCell ref="N68:P68"/>
    <mergeCell ref="R66:V66"/>
    <mergeCell ref="W66:AA66"/>
    <mergeCell ref="R67:V67"/>
    <mergeCell ref="W67:AA67"/>
    <mergeCell ref="R69:V69"/>
    <mergeCell ref="W69:AA69"/>
    <mergeCell ref="C66:D66"/>
    <mergeCell ref="G66:H66"/>
    <mergeCell ref="I66:L66"/>
    <mergeCell ref="N66:P66"/>
    <mergeCell ref="R68:V68"/>
    <mergeCell ref="W68:AA68"/>
    <mergeCell ref="C67:D67"/>
    <mergeCell ref="G67:H67"/>
    <mergeCell ref="I67:L67"/>
    <mergeCell ref="N67:P67"/>
    <mergeCell ref="C64:D64"/>
    <mergeCell ref="G64:H64"/>
    <mergeCell ref="C65:D65"/>
    <mergeCell ref="G65:H65"/>
    <mergeCell ref="I65:L65"/>
    <mergeCell ref="N65:P65"/>
    <mergeCell ref="I64:L64"/>
    <mergeCell ref="N64:P64"/>
    <mergeCell ref="R62:V62"/>
    <mergeCell ref="W62:AA62"/>
    <mergeCell ref="R63:V63"/>
    <mergeCell ref="W63:AA63"/>
    <mergeCell ref="R65:V65"/>
    <mergeCell ref="W65:AA65"/>
    <mergeCell ref="C62:D62"/>
    <mergeCell ref="G62:H62"/>
    <mergeCell ref="I62:L62"/>
    <mergeCell ref="N62:P62"/>
    <mergeCell ref="R64:V64"/>
    <mergeCell ref="W64:AA64"/>
    <mergeCell ref="C63:D63"/>
    <mergeCell ref="G63:H63"/>
    <mergeCell ref="I63:L63"/>
    <mergeCell ref="N63:P63"/>
    <mergeCell ref="C60:D60"/>
    <mergeCell ref="G60:H60"/>
    <mergeCell ref="C61:D61"/>
    <mergeCell ref="G61:H61"/>
    <mergeCell ref="I61:L61"/>
    <mergeCell ref="N61:P61"/>
    <mergeCell ref="I60:L60"/>
    <mergeCell ref="N60:P60"/>
    <mergeCell ref="R58:V58"/>
    <mergeCell ref="W58:AA58"/>
    <mergeCell ref="R59:V59"/>
    <mergeCell ref="W59:AA59"/>
    <mergeCell ref="R61:V61"/>
    <mergeCell ref="W61:AA61"/>
    <mergeCell ref="C58:D58"/>
    <mergeCell ref="G58:H58"/>
    <mergeCell ref="I58:L58"/>
    <mergeCell ref="N58:P58"/>
    <mergeCell ref="R60:V60"/>
    <mergeCell ref="W60:AA60"/>
    <mergeCell ref="C59:D59"/>
    <mergeCell ref="G59:H59"/>
    <mergeCell ref="I59:L59"/>
    <mergeCell ref="N59:P59"/>
    <mergeCell ref="C56:D56"/>
    <mergeCell ref="G56:H56"/>
    <mergeCell ref="C57:D57"/>
    <mergeCell ref="G57:H57"/>
    <mergeCell ref="I57:L57"/>
    <mergeCell ref="N57:P57"/>
    <mergeCell ref="I56:L56"/>
    <mergeCell ref="N56:P56"/>
    <mergeCell ref="R54:V54"/>
    <mergeCell ref="W54:AA54"/>
    <mergeCell ref="R55:V55"/>
    <mergeCell ref="W55:AA55"/>
    <mergeCell ref="R57:V57"/>
    <mergeCell ref="W57:AA57"/>
    <mergeCell ref="C54:D54"/>
    <mergeCell ref="G54:H54"/>
    <mergeCell ref="I54:L54"/>
    <mergeCell ref="N54:P54"/>
    <mergeCell ref="R56:V56"/>
    <mergeCell ref="W56:AA56"/>
    <mergeCell ref="C55:D55"/>
    <mergeCell ref="G55:H55"/>
    <mergeCell ref="I55:L55"/>
    <mergeCell ref="N55:P55"/>
    <mergeCell ref="C52:D52"/>
    <mergeCell ref="G52:H52"/>
    <mergeCell ref="C53:D53"/>
    <mergeCell ref="G53:H53"/>
    <mergeCell ref="I53:L53"/>
    <mergeCell ref="N53:P53"/>
    <mergeCell ref="I52:L52"/>
    <mergeCell ref="N52:P52"/>
    <mergeCell ref="R50:V50"/>
    <mergeCell ref="W50:AA50"/>
    <mergeCell ref="R51:V51"/>
    <mergeCell ref="W51:AA51"/>
    <mergeCell ref="R53:V53"/>
    <mergeCell ref="W53:AA53"/>
    <mergeCell ref="C50:D50"/>
    <mergeCell ref="G50:H50"/>
    <mergeCell ref="I50:L50"/>
    <mergeCell ref="N50:P50"/>
    <mergeCell ref="R52:V52"/>
    <mergeCell ref="W52:AA52"/>
    <mergeCell ref="C51:D51"/>
    <mergeCell ref="G51:H51"/>
    <mergeCell ref="I51:L51"/>
    <mergeCell ref="N51:P51"/>
    <mergeCell ref="C48:D48"/>
    <mergeCell ref="G48:H48"/>
    <mergeCell ref="C49:D49"/>
    <mergeCell ref="G49:H49"/>
    <mergeCell ref="I49:L49"/>
    <mergeCell ref="N49:P49"/>
    <mergeCell ref="I48:L48"/>
    <mergeCell ref="N48:P48"/>
    <mergeCell ref="R46:V46"/>
    <mergeCell ref="W46:AA46"/>
    <mergeCell ref="R47:V47"/>
    <mergeCell ref="W47:AA47"/>
    <mergeCell ref="R49:V49"/>
    <mergeCell ref="W49:AA49"/>
    <mergeCell ref="C46:D46"/>
    <mergeCell ref="G46:H46"/>
    <mergeCell ref="I46:L46"/>
    <mergeCell ref="N46:P46"/>
    <mergeCell ref="R48:V48"/>
    <mergeCell ref="W48:AA48"/>
    <mergeCell ref="C47:D47"/>
    <mergeCell ref="G47:H47"/>
    <mergeCell ref="I47:L47"/>
    <mergeCell ref="N47:P47"/>
    <mergeCell ref="C44:D44"/>
    <mergeCell ref="G44:H44"/>
    <mergeCell ref="C45:D45"/>
    <mergeCell ref="G45:H45"/>
    <mergeCell ref="I45:L45"/>
    <mergeCell ref="N45:P45"/>
    <mergeCell ref="I44:L44"/>
    <mergeCell ref="N44:P44"/>
    <mergeCell ref="R42:V42"/>
    <mergeCell ref="W42:AA42"/>
    <mergeCell ref="R43:V43"/>
    <mergeCell ref="W43:AA43"/>
    <mergeCell ref="R45:V45"/>
    <mergeCell ref="W45:AA45"/>
    <mergeCell ref="C42:D42"/>
    <mergeCell ref="G42:H42"/>
    <mergeCell ref="I42:L42"/>
    <mergeCell ref="N42:P42"/>
    <mergeCell ref="R44:V44"/>
    <mergeCell ref="W44:AA44"/>
    <mergeCell ref="C43:D43"/>
    <mergeCell ref="G43:H43"/>
    <mergeCell ref="I43:L43"/>
    <mergeCell ref="N43:P43"/>
    <mergeCell ref="C40:D40"/>
    <mergeCell ref="G40:H40"/>
    <mergeCell ref="C41:D41"/>
    <mergeCell ref="G41:H41"/>
    <mergeCell ref="I41:L41"/>
    <mergeCell ref="N41:P41"/>
    <mergeCell ref="I40:L40"/>
    <mergeCell ref="N40:P40"/>
    <mergeCell ref="R38:V38"/>
    <mergeCell ref="W38:AA38"/>
    <mergeCell ref="R39:V39"/>
    <mergeCell ref="W39:AA39"/>
    <mergeCell ref="R41:V41"/>
    <mergeCell ref="W41:AA41"/>
    <mergeCell ref="C38:D38"/>
    <mergeCell ref="G38:H38"/>
    <mergeCell ref="I38:L38"/>
    <mergeCell ref="N38:P38"/>
    <mergeCell ref="R40:V40"/>
    <mergeCell ref="W40:AA40"/>
    <mergeCell ref="C39:D39"/>
    <mergeCell ref="G39:H39"/>
    <mergeCell ref="I39:L39"/>
    <mergeCell ref="N39:P39"/>
    <mergeCell ref="C36:D36"/>
    <mergeCell ref="G36:H36"/>
    <mergeCell ref="C37:D37"/>
    <mergeCell ref="G37:H37"/>
    <mergeCell ref="I37:L37"/>
    <mergeCell ref="N37:P37"/>
    <mergeCell ref="I36:L36"/>
    <mergeCell ref="N36:P36"/>
    <mergeCell ref="R34:V34"/>
    <mergeCell ref="W34:AA34"/>
    <mergeCell ref="R35:V35"/>
    <mergeCell ref="W35:AA35"/>
    <mergeCell ref="R37:V37"/>
    <mergeCell ref="W37:AA37"/>
    <mergeCell ref="C34:D34"/>
    <mergeCell ref="G34:H34"/>
    <mergeCell ref="I34:L34"/>
    <mergeCell ref="N34:P34"/>
    <mergeCell ref="R36:V36"/>
    <mergeCell ref="W36:AA36"/>
    <mergeCell ref="C35:D35"/>
    <mergeCell ref="G35:H35"/>
    <mergeCell ref="I35:L35"/>
    <mergeCell ref="N35:P35"/>
    <mergeCell ref="C32:D32"/>
    <mergeCell ref="G32:H32"/>
    <mergeCell ref="C33:D33"/>
    <mergeCell ref="G33:H33"/>
    <mergeCell ref="I33:L33"/>
    <mergeCell ref="N33:P33"/>
    <mergeCell ref="I32:L32"/>
    <mergeCell ref="N32:P32"/>
    <mergeCell ref="R30:V30"/>
    <mergeCell ref="W30:AA30"/>
    <mergeCell ref="R31:V31"/>
    <mergeCell ref="W31:AA31"/>
    <mergeCell ref="R33:V33"/>
    <mergeCell ref="W33:AA33"/>
    <mergeCell ref="C30:D30"/>
    <mergeCell ref="G30:H30"/>
    <mergeCell ref="I30:L30"/>
    <mergeCell ref="N30:P30"/>
    <mergeCell ref="R32:V32"/>
    <mergeCell ref="W32:AA32"/>
    <mergeCell ref="C31:D31"/>
    <mergeCell ref="G31:H31"/>
    <mergeCell ref="I31:L31"/>
    <mergeCell ref="N31:P31"/>
    <mergeCell ref="C28:D28"/>
    <mergeCell ref="G28:H28"/>
    <mergeCell ref="C29:D29"/>
    <mergeCell ref="G29:H29"/>
    <mergeCell ref="I29:L29"/>
    <mergeCell ref="N29:P29"/>
    <mergeCell ref="I28:L28"/>
    <mergeCell ref="N28:P28"/>
    <mergeCell ref="R26:V26"/>
    <mergeCell ref="W26:AA26"/>
    <mergeCell ref="R27:V27"/>
    <mergeCell ref="W27:AA27"/>
    <mergeCell ref="R29:V29"/>
    <mergeCell ref="W29:AA29"/>
    <mergeCell ref="C26:D26"/>
    <mergeCell ref="G26:H26"/>
    <mergeCell ref="I26:L26"/>
    <mergeCell ref="N26:P26"/>
    <mergeCell ref="R28:V28"/>
    <mergeCell ref="W28:AA28"/>
    <mergeCell ref="C27:D27"/>
    <mergeCell ref="G27:H27"/>
    <mergeCell ref="I27:L27"/>
    <mergeCell ref="N27:P27"/>
    <mergeCell ref="C24:D24"/>
    <mergeCell ref="G24:H24"/>
    <mergeCell ref="C25:D25"/>
    <mergeCell ref="G25:H25"/>
    <mergeCell ref="I25:L25"/>
    <mergeCell ref="N25:P25"/>
    <mergeCell ref="I24:L24"/>
    <mergeCell ref="N24:P24"/>
    <mergeCell ref="R22:V22"/>
    <mergeCell ref="W22:AA22"/>
    <mergeCell ref="R23:V23"/>
    <mergeCell ref="W23:AA23"/>
    <mergeCell ref="R25:V25"/>
    <mergeCell ref="W25:AA25"/>
    <mergeCell ref="C22:D22"/>
    <mergeCell ref="G22:H22"/>
    <mergeCell ref="I22:L22"/>
    <mergeCell ref="N22:P22"/>
    <mergeCell ref="R24:V24"/>
    <mergeCell ref="W24:AA24"/>
    <mergeCell ref="C23:D23"/>
    <mergeCell ref="G23:H23"/>
    <mergeCell ref="I23:L23"/>
    <mergeCell ref="N23:P23"/>
    <mergeCell ref="C20:D20"/>
    <mergeCell ref="G20:H20"/>
    <mergeCell ref="C21:D21"/>
    <mergeCell ref="G21:H21"/>
    <mergeCell ref="I21:L21"/>
    <mergeCell ref="N21:P21"/>
    <mergeCell ref="I20:L20"/>
    <mergeCell ref="N20:P20"/>
    <mergeCell ref="R18:V18"/>
    <mergeCell ref="W18:AA18"/>
    <mergeCell ref="R19:V19"/>
    <mergeCell ref="W19:AA19"/>
    <mergeCell ref="R21:V21"/>
    <mergeCell ref="W21:AA21"/>
    <mergeCell ref="C18:D18"/>
    <mergeCell ref="G18:H18"/>
    <mergeCell ref="I18:L18"/>
    <mergeCell ref="N18:P18"/>
    <mergeCell ref="R20:V20"/>
    <mergeCell ref="W20:AA20"/>
    <mergeCell ref="C19:D19"/>
    <mergeCell ref="G19:H19"/>
    <mergeCell ref="I19:L19"/>
    <mergeCell ref="N19:P19"/>
    <mergeCell ref="C16:D16"/>
    <mergeCell ref="G16:H16"/>
    <mergeCell ref="C17:D17"/>
    <mergeCell ref="G17:H17"/>
    <mergeCell ref="I17:L17"/>
    <mergeCell ref="N17:P17"/>
    <mergeCell ref="I16:L16"/>
    <mergeCell ref="N16:P16"/>
    <mergeCell ref="R14:V14"/>
    <mergeCell ref="W14:AA14"/>
    <mergeCell ref="R15:V15"/>
    <mergeCell ref="W15:AA15"/>
    <mergeCell ref="R17:V17"/>
    <mergeCell ref="W17:AA17"/>
    <mergeCell ref="C14:D14"/>
    <mergeCell ref="G14:H14"/>
    <mergeCell ref="I14:L14"/>
    <mergeCell ref="N14:P14"/>
    <mergeCell ref="R16:V16"/>
    <mergeCell ref="W16:AA16"/>
    <mergeCell ref="C15:D15"/>
    <mergeCell ref="G15:H15"/>
    <mergeCell ref="I15:L15"/>
    <mergeCell ref="N15:P15"/>
    <mergeCell ref="R12:V12"/>
    <mergeCell ref="W12:AA12"/>
    <mergeCell ref="C13:D13"/>
    <mergeCell ref="G13:H13"/>
    <mergeCell ref="I13:L13"/>
    <mergeCell ref="N13:P13"/>
    <mergeCell ref="R13:V13"/>
    <mergeCell ref="W13:AA13"/>
    <mergeCell ref="C12:D12"/>
    <mergeCell ref="G12:H12"/>
    <mergeCell ref="R10:Y10"/>
    <mergeCell ref="G11:H11"/>
    <mergeCell ref="N11:P11"/>
    <mergeCell ref="R11:V11"/>
    <mergeCell ref="W11:AA11"/>
    <mergeCell ref="F10:G10"/>
    <mergeCell ref="I10:L11"/>
    <mergeCell ref="M10:O10"/>
    <mergeCell ref="Q10:Q11"/>
    <mergeCell ref="A10:A11"/>
    <mergeCell ref="B10:B11"/>
    <mergeCell ref="C10:D11"/>
    <mergeCell ref="E10:E11"/>
    <mergeCell ref="I12:L12"/>
    <mergeCell ref="N12:P12"/>
    <mergeCell ref="E1:J1"/>
    <mergeCell ref="B3:T4"/>
    <mergeCell ref="V4:W4"/>
    <mergeCell ref="B7:R7"/>
    <mergeCell ref="T7:W7"/>
    <mergeCell ref="C9:D9"/>
    <mergeCell ref="E9:H9"/>
    <mergeCell ref="I9:P9"/>
    <mergeCell ref="Q9:AA9"/>
  </mergeCells>
  <printOptions/>
  <pageMargins left="0.4" right="0" top="0.5" bottom="0.5" header="0.5" footer="0.5"/>
  <pageSetup horizontalDpi="600" verticalDpi="600" orientation="landscape" scale="97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58"/>
  <sheetViews>
    <sheetView showGridLines="0" zoomScalePageLayoutView="0" workbookViewId="0" topLeftCell="A217">
      <selection activeCell="F227" sqref="F227:G227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.421875" style="0" customWidth="1"/>
    <col min="4" max="4" width="2.140625" style="0" customWidth="1"/>
    <col min="5" max="5" width="5.7109375" style="0" customWidth="1"/>
    <col min="6" max="6" width="17.57421875" style="0" customWidth="1"/>
    <col min="7" max="7" width="14.85156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</cols>
  <sheetData>
    <row r="2" spans="8:11" ht="24.75" customHeight="1">
      <c r="H2" s="95" t="s">
        <v>413</v>
      </c>
      <c r="I2" s="95"/>
      <c r="J2" s="95"/>
      <c r="K2" s="95"/>
    </row>
    <row r="3" spans="4:17" ht="18" customHeight="1">
      <c r="D3" s="96" t="s">
        <v>412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4:17" ht="12.75"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4:22" ht="32.25" customHeight="1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S5" s="59" t="s">
        <v>75</v>
      </c>
      <c r="T5" s="49"/>
      <c r="U5" s="49"/>
      <c r="V5" s="49"/>
    </row>
    <row r="6" ht="5.25" customHeight="1"/>
    <row r="7" spans="4:17" ht="18" customHeight="1">
      <c r="D7" s="63" t="s">
        <v>58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ht="3.75" customHeight="1"/>
    <row r="9" spans="1:23" ht="18" customHeight="1">
      <c r="A9" s="11"/>
      <c r="B9" s="12"/>
      <c r="C9" s="97"/>
      <c r="D9" s="69"/>
      <c r="E9" s="12"/>
      <c r="F9" s="98"/>
      <c r="G9" s="69"/>
      <c r="H9" s="65" t="s">
        <v>76</v>
      </c>
      <c r="I9" s="67"/>
      <c r="J9" s="66"/>
      <c r="K9" s="65" t="s">
        <v>77</v>
      </c>
      <c r="L9" s="67"/>
      <c r="M9" s="67"/>
      <c r="N9" s="67"/>
      <c r="O9" s="66"/>
      <c r="P9" s="65" t="s">
        <v>78</v>
      </c>
      <c r="Q9" s="67"/>
      <c r="R9" s="67"/>
      <c r="S9" s="67"/>
      <c r="T9" s="67"/>
      <c r="U9" s="67"/>
      <c r="V9" s="67"/>
      <c r="W9" s="66"/>
    </row>
    <row r="10" spans="1:23" ht="18" customHeight="1">
      <c r="A10" s="99" t="s">
        <v>414</v>
      </c>
      <c r="B10" s="100" t="s">
        <v>415</v>
      </c>
      <c r="C10" s="100" t="s">
        <v>416</v>
      </c>
      <c r="D10" s="102"/>
      <c r="E10" s="100" t="s">
        <v>417</v>
      </c>
      <c r="F10" s="99" t="s">
        <v>418</v>
      </c>
      <c r="G10" s="102"/>
      <c r="H10" s="65" t="s">
        <v>419</v>
      </c>
      <c r="I10" s="73" t="s">
        <v>83</v>
      </c>
      <c r="J10" s="66"/>
      <c r="K10" s="65" t="s">
        <v>420</v>
      </c>
      <c r="L10" s="74"/>
      <c r="M10" s="69"/>
      <c r="N10" s="73" t="s">
        <v>83</v>
      </c>
      <c r="O10" s="66"/>
      <c r="P10" s="65" t="s">
        <v>421</v>
      </c>
      <c r="Q10" s="73" t="s">
        <v>83</v>
      </c>
      <c r="R10" s="67"/>
      <c r="S10" s="67"/>
      <c r="T10" s="67"/>
      <c r="U10" s="67"/>
      <c r="V10" s="67"/>
      <c r="W10" s="66"/>
    </row>
    <row r="11" spans="1:23" ht="27" customHeight="1">
      <c r="A11" s="68"/>
      <c r="B11" s="101"/>
      <c r="C11" s="103"/>
      <c r="D11" s="71"/>
      <c r="E11" s="101"/>
      <c r="F11" s="70"/>
      <c r="G11" s="71"/>
      <c r="H11" s="68"/>
      <c r="I11" s="3" t="s">
        <v>422</v>
      </c>
      <c r="J11" s="3" t="s">
        <v>423</v>
      </c>
      <c r="K11" s="70"/>
      <c r="L11" s="54"/>
      <c r="M11" s="71"/>
      <c r="N11" s="3" t="s">
        <v>422</v>
      </c>
      <c r="O11" s="3" t="s">
        <v>423</v>
      </c>
      <c r="P11" s="68"/>
      <c r="Q11" s="65" t="s">
        <v>422</v>
      </c>
      <c r="R11" s="67"/>
      <c r="S11" s="67"/>
      <c r="T11" s="66"/>
      <c r="U11" s="65" t="s">
        <v>423</v>
      </c>
      <c r="V11" s="67"/>
      <c r="W11" s="66"/>
    </row>
    <row r="12" spans="1:23" ht="18" customHeight="1">
      <c r="A12" s="13" t="s">
        <v>88</v>
      </c>
      <c r="B12" s="13" t="s">
        <v>89</v>
      </c>
      <c r="C12" s="104" t="s">
        <v>90</v>
      </c>
      <c r="D12" s="66"/>
      <c r="E12" s="13" t="s">
        <v>91</v>
      </c>
      <c r="F12" s="104" t="s">
        <v>92</v>
      </c>
      <c r="G12" s="66"/>
      <c r="H12" s="13" t="s">
        <v>93</v>
      </c>
      <c r="I12" s="13" t="s">
        <v>94</v>
      </c>
      <c r="J12" s="13" t="s">
        <v>95</v>
      </c>
      <c r="K12" s="104" t="s">
        <v>96</v>
      </c>
      <c r="L12" s="67"/>
      <c r="M12" s="66"/>
      <c r="N12" s="13" t="s">
        <v>97</v>
      </c>
      <c r="O12" s="13" t="s">
        <v>98</v>
      </c>
      <c r="P12" s="13" t="s">
        <v>99</v>
      </c>
      <c r="Q12" s="104" t="s">
        <v>424</v>
      </c>
      <c r="R12" s="67"/>
      <c r="S12" s="67"/>
      <c r="T12" s="66"/>
      <c r="U12" s="104" t="s">
        <v>425</v>
      </c>
      <c r="V12" s="67"/>
      <c r="W12" s="66"/>
    </row>
    <row r="13" spans="1:23" ht="61.5" customHeight="1">
      <c r="A13" s="17" t="s">
        <v>426</v>
      </c>
      <c r="B13" s="17" t="s">
        <v>427</v>
      </c>
      <c r="C13" s="105" t="s">
        <v>411</v>
      </c>
      <c r="D13" s="90"/>
      <c r="E13" s="17" t="s">
        <v>411</v>
      </c>
      <c r="F13" s="106" t="s">
        <v>428</v>
      </c>
      <c r="G13" s="90"/>
      <c r="H13" s="21">
        <f>I13+J13</f>
        <v>657603.3099</v>
      </c>
      <c r="I13" s="21">
        <f>I14+I40+I51+I69+I112+I125+I160+I183+I205+I226</f>
        <v>612987.7868</v>
      </c>
      <c r="J13" s="21">
        <f>J14+J40+J51+J69+J112+J125+J160+J183+J205+J226</f>
        <v>44615.5231</v>
      </c>
      <c r="K13" s="91">
        <f>N13+O13-40000</f>
        <v>779806.0748999999</v>
      </c>
      <c r="L13" s="92"/>
      <c r="M13" s="90"/>
      <c r="N13" s="21">
        <f>N14+N40+N51+N69+N112+N125+N160+N183+N205+N226</f>
        <v>617353.9367999999</v>
      </c>
      <c r="O13" s="21">
        <f>O14+O40+O51+O69+O112+O125+O160+O183+O205+O226</f>
        <v>202452.13809999998</v>
      </c>
      <c r="P13" s="21">
        <f>Q13+U13-40000</f>
        <v>562192.5721</v>
      </c>
      <c r="Q13" s="91">
        <f>Q14+Q40+Q51+Q69+Q112+Q125+Q160+Q183+Q205+Q226</f>
        <v>591637.7391</v>
      </c>
      <c r="R13" s="92"/>
      <c r="S13" s="92"/>
      <c r="T13" s="90"/>
      <c r="U13" s="91">
        <f>U14+U40+U51+U69+U112+U125+U160+U183+U205+U226</f>
        <v>10554.832999999988</v>
      </c>
      <c r="V13" s="92"/>
      <c r="W13" s="90"/>
    </row>
    <row r="14" spans="1:23" ht="36" customHeight="1">
      <c r="A14" s="46" t="s">
        <v>429</v>
      </c>
      <c r="B14" s="46" t="s">
        <v>88</v>
      </c>
      <c r="C14" s="113" t="s">
        <v>430</v>
      </c>
      <c r="D14" s="114"/>
      <c r="E14" s="46" t="s">
        <v>430</v>
      </c>
      <c r="F14" s="115" t="s">
        <v>431</v>
      </c>
      <c r="G14" s="109"/>
      <c r="H14" s="19">
        <f>I14+J14</f>
        <v>178398.2538</v>
      </c>
      <c r="I14" s="19">
        <f>I15+I22+I30</f>
        <v>162098.2538</v>
      </c>
      <c r="J14" s="19">
        <f>J15+J22+J30</f>
        <v>16300</v>
      </c>
      <c r="K14" s="107">
        <f>N14+O14</f>
        <v>211344.16129999995</v>
      </c>
      <c r="L14" s="108"/>
      <c r="M14" s="109"/>
      <c r="N14" s="19">
        <f>N15+N22+N30</f>
        <v>166026.10679999995</v>
      </c>
      <c r="O14" s="19">
        <f>O15+O22+O30</f>
        <v>45318.0545</v>
      </c>
      <c r="P14" s="19">
        <f>Q14+U14</f>
        <v>205794.75689999998</v>
      </c>
      <c r="Q14" s="107">
        <f>Q15+Q22+Q30</f>
        <v>165529.34089999998</v>
      </c>
      <c r="R14" s="108"/>
      <c r="S14" s="108"/>
      <c r="T14" s="109"/>
      <c r="U14" s="107">
        <f>U15+U22+U30</f>
        <v>40265.416</v>
      </c>
      <c r="V14" s="108"/>
      <c r="W14" s="109"/>
    </row>
    <row r="15" spans="1:23" ht="49.5" customHeight="1">
      <c r="A15" s="45" t="s">
        <v>432</v>
      </c>
      <c r="B15" s="45" t="s">
        <v>88</v>
      </c>
      <c r="C15" s="110" t="s">
        <v>88</v>
      </c>
      <c r="D15" s="111"/>
      <c r="E15" s="45" t="s">
        <v>430</v>
      </c>
      <c r="F15" s="112" t="s">
        <v>433</v>
      </c>
      <c r="G15" s="66"/>
      <c r="H15" s="8">
        <f>H16</f>
        <v>165928.5638</v>
      </c>
      <c r="I15" s="8">
        <f>I16</f>
        <v>149628.5638</v>
      </c>
      <c r="J15" s="8">
        <f>J16</f>
        <v>16300</v>
      </c>
      <c r="K15" s="84">
        <f>K16</f>
        <v>168264.91679999995</v>
      </c>
      <c r="L15" s="67"/>
      <c r="M15" s="66"/>
      <c r="N15" s="8">
        <f>N16</f>
        <v>152719.91679999995</v>
      </c>
      <c r="O15" s="8">
        <f>O16</f>
        <v>15545</v>
      </c>
      <c r="P15" s="8">
        <f>P16</f>
        <v>162757.40469999998</v>
      </c>
      <c r="Q15" s="84">
        <f>Q16</f>
        <v>152264.85669999997</v>
      </c>
      <c r="R15" s="67"/>
      <c r="S15" s="67"/>
      <c r="T15" s="66"/>
      <c r="U15" s="84">
        <f>U16</f>
        <v>10492.548</v>
      </c>
      <c r="V15" s="67"/>
      <c r="W15" s="66"/>
    </row>
    <row r="16" spans="1:23" ht="27.75" customHeight="1">
      <c r="A16" s="45" t="s">
        <v>434</v>
      </c>
      <c r="B16" s="45" t="s">
        <v>88</v>
      </c>
      <c r="C16" s="110" t="s">
        <v>88</v>
      </c>
      <c r="D16" s="111"/>
      <c r="E16" s="45" t="s">
        <v>88</v>
      </c>
      <c r="F16" s="112" t="s">
        <v>435</v>
      </c>
      <c r="G16" s="66"/>
      <c r="H16" s="8">
        <f>I16+J16</f>
        <v>165928.5638</v>
      </c>
      <c r="I16" s="8">
        <v>149628.5638</v>
      </c>
      <c r="J16" s="8">
        <v>16300</v>
      </c>
      <c r="K16" s="84">
        <f>N16+O16</f>
        <v>168264.91679999995</v>
      </c>
      <c r="L16" s="67"/>
      <c r="M16" s="66"/>
      <c r="N16" s="8">
        <v>152719.91679999995</v>
      </c>
      <c r="O16" s="8">
        <v>15545</v>
      </c>
      <c r="P16" s="8">
        <f>Q16+U16</f>
        <v>162757.40469999998</v>
      </c>
      <c r="Q16" s="84">
        <v>152264.85669999997</v>
      </c>
      <c r="R16" s="67"/>
      <c r="S16" s="67"/>
      <c r="T16" s="66"/>
      <c r="U16" s="84">
        <v>10492.548</v>
      </c>
      <c r="V16" s="67"/>
      <c r="W16" s="66"/>
    </row>
    <row r="17" spans="1:23" ht="27.75" customHeight="1">
      <c r="A17" s="45" t="s">
        <v>436</v>
      </c>
      <c r="B17" s="45" t="s">
        <v>88</v>
      </c>
      <c r="C17" s="110" t="s">
        <v>88</v>
      </c>
      <c r="D17" s="111"/>
      <c r="E17" s="45" t="s">
        <v>89</v>
      </c>
      <c r="F17" s="112" t="s">
        <v>437</v>
      </c>
      <c r="G17" s="66"/>
      <c r="H17" s="8">
        <v>0</v>
      </c>
      <c r="I17" s="8">
        <v>0</v>
      </c>
      <c r="J17" s="8">
        <v>0</v>
      </c>
      <c r="K17" s="84">
        <v>0</v>
      </c>
      <c r="L17" s="67"/>
      <c r="M17" s="66"/>
      <c r="N17" s="8">
        <v>0</v>
      </c>
      <c r="O17" s="8">
        <v>0</v>
      </c>
      <c r="P17" s="8">
        <v>0</v>
      </c>
      <c r="Q17" s="84">
        <v>0</v>
      </c>
      <c r="R17" s="67"/>
      <c r="S17" s="67"/>
      <c r="T17" s="66"/>
      <c r="U17" s="84">
        <v>0</v>
      </c>
      <c r="V17" s="67"/>
      <c r="W17" s="66"/>
    </row>
    <row r="18" spans="1:23" ht="27.75" customHeight="1">
      <c r="A18" s="45" t="s">
        <v>438</v>
      </c>
      <c r="B18" s="45" t="s">
        <v>88</v>
      </c>
      <c r="C18" s="110" t="s">
        <v>88</v>
      </c>
      <c r="D18" s="111"/>
      <c r="E18" s="45" t="s">
        <v>90</v>
      </c>
      <c r="F18" s="112" t="s">
        <v>439</v>
      </c>
      <c r="G18" s="66"/>
      <c r="H18" s="8">
        <v>0</v>
      </c>
      <c r="I18" s="8">
        <v>0</v>
      </c>
      <c r="J18" s="8">
        <v>0</v>
      </c>
      <c r="K18" s="84">
        <v>0</v>
      </c>
      <c r="L18" s="67"/>
      <c r="M18" s="66"/>
      <c r="N18" s="8">
        <v>0</v>
      </c>
      <c r="O18" s="8">
        <v>0</v>
      </c>
      <c r="P18" s="8">
        <v>0</v>
      </c>
      <c r="Q18" s="84">
        <v>0</v>
      </c>
      <c r="R18" s="67"/>
      <c r="S18" s="67"/>
      <c r="T18" s="66"/>
      <c r="U18" s="84">
        <v>0</v>
      </c>
      <c r="V18" s="67"/>
      <c r="W18" s="66"/>
    </row>
    <row r="19" spans="1:23" ht="27.75" customHeight="1">
      <c r="A19" s="45" t="s">
        <v>440</v>
      </c>
      <c r="B19" s="45" t="s">
        <v>88</v>
      </c>
      <c r="C19" s="110" t="s">
        <v>89</v>
      </c>
      <c r="D19" s="111"/>
      <c r="E19" s="45" t="s">
        <v>430</v>
      </c>
      <c r="F19" s="112" t="s">
        <v>441</v>
      </c>
      <c r="G19" s="66"/>
      <c r="H19" s="8">
        <v>0</v>
      </c>
      <c r="I19" s="8">
        <v>0</v>
      </c>
      <c r="J19" s="8">
        <v>0</v>
      </c>
      <c r="K19" s="84">
        <v>0</v>
      </c>
      <c r="L19" s="67"/>
      <c r="M19" s="66"/>
      <c r="N19" s="8">
        <v>0</v>
      </c>
      <c r="O19" s="8">
        <v>0</v>
      </c>
      <c r="P19" s="8">
        <v>0</v>
      </c>
      <c r="Q19" s="84">
        <v>0</v>
      </c>
      <c r="R19" s="67"/>
      <c r="S19" s="67"/>
      <c r="T19" s="66"/>
      <c r="U19" s="84">
        <v>0</v>
      </c>
      <c r="V19" s="67"/>
      <c r="W19" s="66"/>
    </row>
    <row r="20" spans="1:23" ht="21" customHeight="1">
      <c r="A20" s="45" t="s">
        <v>442</v>
      </c>
      <c r="B20" s="45" t="s">
        <v>88</v>
      </c>
      <c r="C20" s="110" t="s">
        <v>89</v>
      </c>
      <c r="D20" s="111"/>
      <c r="E20" s="45" t="s">
        <v>88</v>
      </c>
      <c r="F20" s="112" t="s">
        <v>443</v>
      </c>
      <c r="G20" s="66"/>
      <c r="H20" s="8">
        <v>0</v>
      </c>
      <c r="I20" s="8">
        <v>0</v>
      </c>
      <c r="J20" s="8">
        <v>0</v>
      </c>
      <c r="K20" s="84">
        <v>0</v>
      </c>
      <c r="L20" s="67"/>
      <c r="M20" s="66"/>
      <c r="N20" s="8">
        <v>0</v>
      </c>
      <c r="O20" s="8">
        <v>0</v>
      </c>
      <c r="P20" s="8">
        <v>0</v>
      </c>
      <c r="Q20" s="84">
        <v>0</v>
      </c>
      <c r="R20" s="67"/>
      <c r="S20" s="67"/>
      <c r="T20" s="66"/>
      <c r="U20" s="84">
        <v>0</v>
      </c>
      <c r="V20" s="67"/>
      <c r="W20" s="66"/>
    </row>
    <row r="21" spans="1:23" ht="39" customHeight="1">
      <c r="A21" s="45" t="s">
        <v>444</v>
      </c>
      <c r="B21" s="45" t="s">
        <v>88</v>
      </c>
      <c r="C21" s="110" t="s">
        <v>89</v>
      </c>
      <c r="D21" s="111"/>
      <c r="E21" s="45" t="s">
        <v>89</v>
      </c>
      <c r="F21" s="112" t="s">
        <v>445</v>
      </c>
      <c r="G21" s="66"/>
      <c r="H21" s="8">
        <v>0</v>
      </c>
      <c r="I21" s="8">
        <v>0</v>
      </c>
      <c r="J21" s="8">
        <v>0</v>
      </c>
      <c r="K21" s="84">
        <v>0</v>
      </c>
      <c r="L21" s="67"/>
      <c r="M21" s="66"/>
      <c r="N21" s="8">
        <v>0</v>
      </c>
      <c r="O21" s="8">
        <v>0</v>
      </c>
      <c r="P21" s="8">
        <v>0</v>
      </c>
      <c r="Q21" s="84">
        <v>0</v>
      </c>
      <c r="R21" s="67"/>
      <c r="S21" s="67"/>
      <c r="T21" s="66"/>
      <c r="U21" s="84">
        <v>0</v>
      </c>
      <c r="V21" s="67"/>
      <c r="W21" s="66"/>
    </row>
    <row r="22" spans="1:23" ht="27.75" customHeight="1">
      <c r="A22" s="45" t="s">
        <v>446</v>
      </c>
      <c r="B22" s="45" t="s">
        <v>88</v>
      </c>
      <c r="C22" s="110" t="s">
        <v>90</v>
      </c>
      <c r="D22" s="111"/>
      <c r="E22" s="45" t="s">
        <v>430</v>
      </c>
      <c r="F22" s="112" t="s">
        <v>447</v>
      </c>
      <c r="G22" s="66"/>
      <c r="H22" s="8">
        <f>I22</f>
        <v>10669.69</v>
      </c>
      <c r="I22" s="8">
        <f>I23+I25</f>
        <v>10669.69</v>
      </c>
      <c r="J22" s="8">
        <v>0</v>
      </c>
      <c r="K22" s="86">
        <f aca="true" t="shared" si="0" ref="K22:K27">N22+O22</f>
        <v>8819.69</v>
      </c>
      <c r="L22" s="87"/>
      <c r="M22" s="88"/>
      <c r="N22" s="8">
        <f>N23+N25</f>
        <v>8819.69</v>
      </c>
      <c r="O22" s="8">
        <v>0</v>
      </c>
      <c r="P22" s="8">
        <f aca="true" t="shared" si="1" ref="P22:P28">Q22+U22</f>
        <v>8777.984199999999</v>
      </c>
      <c r="Q22" s="84">
        <f>Q23+Q25</f>
        <v>8777.984199999999</v>
      </c>
      <c r="R22" s="67"/>
      <c r="S22" s="67"/>
      <c r="T22" s="66"/>
      <c r="U22" s="84">
        <v>0</v>
      </c>
      <c r="V22" s="67"/>
      <c r="W22" s="66"/>
    </row>
    <row r="23" spans="1:23" ht="29.25" customHeight="1">
      <c r="A23" s="45" t="s">
        <v>448</v>
      </c>
      <c r="B23" s="45" t="s">
        <v>88</v>
      </c>
      <c r="C23" s="110" t="s">
        <v>90</v>
      </c>
      <c r="D23" s="111"/>
      <c r="E23" s="45" t="s">
        <v>88</v>
      </c>
      <c r="F23" s="112" t="s">
        <v>449</v>
      </c>
      <c r="G23" s="66"/>
      <c r="H23" s="8">
        <f>I23+J23</f>
        <v>4268.368</v>
      </c>
      <c r="I23" s="8">
        <v>4268.368</v>
      </c>
      <c r="J23" s="8">
        <v>0</v>
      </c>
      <c r="K23" s="86">
        <f t="shared" si="0"/>
        <v>4162.368</v>
      </c>
      <c r="L23" s="87"/>
      <c r="M23" s="88"/>
      <c r="N23" s="8">
        <v>4162.368</v>
      </c>
      <c r="O23" s="8">
        <v>0</v>
      </c>
      <c r="P23" s="8">
        <f t="shared" si="1"/>
        <v>4160.6542</v>
      </c>
      <c r="Q23" s="84">
        <v>4160.6542</v>
      </c>
      <c r="R23" s="67"/>
      <c r="S23" s="67"/>
      <c r="T23" s="66"/>
      <c r="U23" s="84">
        <v>0</v>
      </c>
      <c r="V23" s="67"/>
      <c r="W23" s="66"/>
    </row>
    <row r="24" spans="1:23" ht="36" customHeight="1">
      <c r="A24" s="45" t="s">
        <v>450</v>
      </c>
      <c r="B24" s="45" t="s">
        <v>88</v>
      </c>
      <c r="C24" s="110" t="s">
        <v>90</v>
      </c>
      <c r="D24" s="111"/>
      <c r="E24" s="45" t="s">
        <v>89</v>
      </c>
      <c r="F24" s="112" t="s">
        <v>451</v>
      </c>
      <c r="G24" s="66"/>
      <c r="H24" s="8">
        <v>0</v>
      </c>
      <c r="I24" s="8">
        <v>0</v>
      </c>
      <c r="J24" s="8">
        <v>0</v>
      </c>
      <c r="K24" s="86">
        <f t="shared" si="0"/>
        <v>0</v>
      </c>
      <c r="L24" s="87"/>
      <c r="M24" s="88"/>
      <c r="N24" s="8">
        <v>0</v>
      </c>
      <c r="O24" s="8">
        <v>0</v>
      </c>
      <c r="P24" s="8">
        <f t="shared" si="1"/>
        <v>0</v>
      </c>
      <c r="Q24" s="84">
        <v>0</v>
      </c>
      <c r="R24" s="67"/>
      <c r="S24" s="67"/>
      <c r="T24" s="66"/>
      <c r="U24" s="84">
        <v>0</v>
      </c>
      <c r="V24" s="67"/>
      <c r="W24" s="66"/>
    </row>
    <row r="25" spans="1:23" ht="21.75" customHeight="1">
      <c r="A25" s="45" t="s">
        <v>452</v>
      </c>
      <c r="B25" s="45" t="s">
        <v>88</v>
      </c>
      <c r="C25" s="110" t="s">
        <v>90</v>
      </c>
      <c r="D25" s="111"/>
      <c r="E25" s="45" t="s">
        <v>90</v>
      </c>
      <c r="F25" s="112" t="s">
        <v>453</v>
      </c>
      <c r="G25" s="66"/>
      <c r="H25" s="8">
        <f>I25+J25</f>
        <v>6401.322</v>
      </c>
      <c r="I25" s="8">
        <v>6401.322</v>
      </c>
      <c r="J25" s="8">
        <v>0</v>
      </c>
      <c r="K25" s="86">
        <f t="shared" si="0"/>
        <v>4657.322</v>
      </c>
      <c r="L25" s="87"/>
      <c r="M25" s="88"/>
      <c r="N25" s="8">
        <v>4657.322</v>
      </c>
      <c r="O25" s="8">
        <v>0</v>
      </c>
      <c r="P25" s="8">
        <f t="shared" si="1"/>
        <v>4617.33</v>
      </c>
      <c r="Q25" s="84">
        <v>4617.33</v>
      </c>
      <c r="R25" s="67"/>
      <c r="S25" s="67"/>
      <c r="T25" s="66"/>
      <c r="U25" s="84">
        <v>0</v>
      </c>
      <c r="V25" s="67"/>
      <c r="W25" s="66"/>
    </row>
    <row r="26" spans="1:23" ht="30" customHeight="1">
      <c r="A26" s="45" t="s">
        <v>454</v>
      </c>
      <c r="B26" s="45" t="s">
        <v>88</v>
      </c>
      <c r="C26" s="110" t="s">
        <v>91</v>
      </c>
      <c r="D26" s="111"/>
      <c r="E26" s="45" t="s">
        <v>430</v>
      </c>
      <c r="F26" s="112" t="s">
        <v>455</v>
      </c>
      <c r="G26" s="66"/>
      <c r="H26" s="8">
        <v>0</v>
      </c>
      <c r="I26" s="8">
        <v>0</v>
      </c>
      <c r="J26" s="8">
        <v>0</v>
      </c>
      <c r="K26" s="86">
        <f t="shared" si="0"/>
        <v>0</v>
      </c>
      <c r="L26" s="87"/>
      <c r="M26" s="88"/>
      <c r="N26" s="8">
        <v>0</v>
      </c>
      <c r="O26" s="8">
        <v>0</v>
      </c>
      <c r="P26" s="8">
        <f t="shared" si="1"/>
        <v>0</v>
      </c>
      <c r="Q26" s="84">
        <v>0</v>
      </c>
      <c r="R26" s="67"/>
      <c r="S26" s="67"/>
      <c r="T26" s="66"/>
      <c r="U26" s="84">
        <v>0</v>
      </c>
      <c r="V26" s="67"/>
      <c r="W26" s="66"/>
    </row>
    <row r="27" spans="1:23" ht="33.75" customHeight="1">
      <c r="A27" s="45" t="s">
        <v>456</v>
      </c>
      <c r="B27" s="45" t="s">
        <v>88</v>
      </c>
      <c r="C27" s="110" t="s">
        <v>91</v>
      </c>
      <c r="D27" s="111"/>
      <c r="E27" s="45" t="s">
        <v>88</v>
      </c>
      <c r="F27" s="112" t="s">
        <v>457</v>
      </c>
      <c r="G27" s="66"/>
      <c r="H27" s="8">
        <v>0</v>
      </c>
      <c r="I27" s="8">
        <v>0</v>
      </c>
      <c r="J27" s="8">
        <v>0</v>
      </c>
      <c r="K27" s="86">
        <f t="shared" si="0"/>
        <v>0</v>
      </c>
      <c r="L27" s="87"/>
      <c r="M27" s="88"/>
      <c r="N27" s="8">
        <v>0</v>
      </c>
      <c r="O27" s="8">
        <v>0</v>
      </c>
      <c r="P27" s="8">
        <f t="shared" si="1"/>
        <v>0</v>
      </c>
      <c r="Q27" s="84">
        <v>0</v>
      </c>
      <c r="R27" s="67"/>
      <c r="S27" s="67"/>
      <c r="T27" s="66"/>
      <c r="U27" s="84">
        <v>0</v>
      </c>
      <c r="V27" s="67"/>
      <c r="W27" s="66"/>
    </row>
    <row r="28" spans="1:23" ht="49.5" customHeight="1">
      <c r="A28" s="45" t="s">
        <v>458</v>
      </c>
      <c r="B28" s="45" t="s">
        <v>88</v>
      </c>
      <c r="C28" s="110" t="s">
        <v>92</v>
      </c>
      <c r="D28" s="111"/>
      <c r="E28" s="45" t="s">
        <v>430</v>
      </c>
      <c r="F28" s="112" t="s">
        <v>459</v>
      </c>
      <c r="G28" s="66"/>
      <c r="H28" s="8">
        <v>0</v>
      </c>
      <c r="I28" s="8">
        <v>0</v>
      </c>
      <c r="J28" s="8">
        <v>0</v>
      </c>
      <c r="K28" s="86">
        <v>0</v>
      </c>
      <c r="L28" s="87"/>
      <c r="M28" s="88"/>
      <c r="N28" s="8">
        <v>0</v>
      </c>
      <c r="O28" s="8">
        <v>0</v>
      </c>
      <c r="P28" s="8">
        <f t="shared" si="1"/>
        <v>0</v>
      </c>
      <c r="Q28" s="84">
        <v>0</v>
      </c>
      <c r="R28" s="67"/>
      <c r="S28" s="67"/>
      <c r="T28" s="66"/>
      <c r="U28" s="84">
        <v>0</v>
      </c>
      <c r="V28" s="67"/>
      <c r="W28" s="66"/>
    </row>
    <row r="29" spans="1:23" ht="36.75" customHeight="1">
      <c r="A29" s="45" t="s">
        <v>460</v>
      </c>
      <c r="B29" s="45" t="s">
        <v>88</v>
      </c>
      <c r="C29" s="110" t="s">
        <v>92</v>
      </c>
      <c r="D29" s="111"/>
      <c r="E29" s="45" t="s">
        <v>88</v>
      </c>
      <c r="F29" s="112" t="s">
        <v>461</v>
      </c>
      <c r="G29" s="66"/>
      <c r="H29" s="8">
        <v>0</v>
      </c>
      <c r="I29" s="8">
        <v>0</v>
      </c>
      <c r="J29" s="8">
        <v>0</v>
      </c>
      <c r="K29" s="86">
        <v>0</v>
      </c>
      <c r="L29" s="87"/>
      <c r="M29" s="88"/>
      <c r="N29" s="8">
        <v>0</v>
      </c>
      <c r="O29" s="8">
        <v>0</v>
      </c>
      <c r="P29" s="8">
        <v>0</v>
      </c>
      <c r="Q29" s="84">
        <v>0</v>
      </c>
      <c r="R29" s="67"/>
      <c r="S29" s="67"/>
      <c r="T29" s="66"/>
      <c r="U29" s="84">
        <v>0</v>
      </c>
      <c r="V29" s="67"/>
      <c r="W29" s="66"/>
    </row>
    <row r="30" spans="1:23" ht="36.75" customHeight="1">
      <c r="A30" s="45" t="s">
        <v>462</v>
      </c>
      <c r="B30" s="45" t="s">
        <v>88</v>
      </c>
      <c r="C30" s="110" t="s">
        <v>93</v>
      </c>
      <c r="D30" s="111"/>
      <c r="E30" s="45" t="s">
        <v>430</v>
      </c>
      <c r="F30" s="112" t="s">
        <v>463</v>
      </c>
      <c r="G30" s="66"/>
      <c r="H30" s="8">
        <f>H31</f>
        <v>1800</v>
      </c>
      <c r="I30" s="8">
        <f>I31</f>
        <v>1800</v>
      </c>
      <c r="J30" s="8">
        <f>J31</f>
        <v>0</v>
      </c>
      <c r="K30" s="84">
        <f>K31</f>
        <v>34259.5545</v>
      </c>
      <c r="L30" s="67"/>
      <c r="M30" s="66"/>
      <c r="N30" s="8">
        <f>N31</f>
        <v>4486.5</v>
      </c>
      <c r="O30" s="8">
        <f>O31</f>
        <v>29773.0545</v>
      </c>
      <c r="P30" s="8">
        <f>P31</f>
        <v>34259.368</v>
      </c>
      <c r="Q30" s="84">
        <f>Q31</f>
        <v>4486.5</v>
      </c>
      <c r="R30" s="67"/>
      <c r="S30" s="67"/>
      <c r="T30" s="66"/>
      <c r="U30" s="84">
        <f>U31</f>
        <v>29772.868</v>
      </c>
      <c r="V30" s="67"/>
      <c r="W30" s="66"/>
    </row>
    <row r="31" spans="1:23" ht="36.75" customHeight="1">
      <c r="A31" s="45" t="s">
        <v>464</v>
      </c>
      <c r="B31" s="45" t="s">
        <v>88</v>
      </c>
      <c r="C31" s="110" t="s">
        <v>93</v>
      </c>
      <c r="D31" s="111"/>
      <c r="E31" s="45" t="s">
        <v>88</v>
      </c>
      <c r="F31" s="112" t="s">
        <v>465</v>
      </c>
      <c r="G31" s="66"/>
      <c r="H31" s="8">
        <f>I31+J31</f>
        <v>1800</v>
      </c>
      <c r="I31" s="8">
        <v>1800</v>
      </c>
      <c r="J31" s="8">
        <v>0</v>
      </c>
      <c r="K31" s="84">
        <f>N31+O31</f>
        <v>34259.5545</v>
      </c>
      <c r="L31" s="67"/>
      <c r="M31" s="66"/>
      <c r="N31" s="8">
        <v>4486.5</v>
      </c>
      <c r="O31" s="8">
        <v>29773.0545</v>
      </c>
      <c r="P31" s="8">
        <f>Q31+U31</f>
        <v>34259.368</v>
      </c>
      <c r="Q31" s="84">
        <v>4486.5</v>
      </c>
      <c r="R31" s="67"/>
      <c r="S31" s="67"/>
      <c r="T31" s="66"/>
      <c r="U31" s="84">
        <v>29772.868</v>
      </c>
      <c r="V31" s="67"/>
      <c r="W31" s="66"/>
    </row>
    <row r="32" spans="1:23" ht="36.75" customHeight="1">
      <c r="A32" s="45" t="s">
        <v>466</v>
      </c>
      <c r="B32" s="45" t="s">
        <v>88</v>
      </c>
      <c r="C32" s="110" t="s">
        <v>94</v>
      </c>
      <c r="D32" s="111"/>
      <c r="E32" s="45" t="s">
        <v>430</v>
      </c>
      <c r="F32" s="112" t="s">
        <v>467</v>
      </c>
      <c r="G32" s="66"/>
      <c r="H32" s="8">
        <v>0</v>
      </c>
      <c r="I32" s="8">
        <v>0</v>
      </c>
      <c r="J32" s="8">
        <v>0</v>
      </c>
      <c r="K32" s="84">
        <v>0</v>
      </c>
      <c r="L32" s="67"/>
      <c r="M32" s="66"/>
      <c r="N32" s="8">
        <v>0</v>
      </c>
      <c r="O32" s="8">
        <v>0</v>
      </c>
      <c r="P32" s="8">
        <v>0</v>
      </c>
      <c r="Q32" s="84">
        <v>0</v>
      </c>
      <c r="R32" s="67"/>
      <c r="S32" s="67"/>
      <c r="T32" s="66"/>
      <c r="U32" s="84">
        <v>0</v>
      </c>
      <c r="V32" s="67"/>
      <c r="W32" s="66"/>
    </row>
    <row r="33" spans="1:23" ht="36.75" customHeight="1">
      <c r="A33" s="45" t="s">
        <v>468</v>
      </c>
      <c r="B33" s="45" t="s">
        <v>88</v>
      </c>
      <c r="C33" s="110" t="s">
        <v>94</v>
      </c>
      <c r="D33" s="111"/>
      <c r="E33" s="45" t="s">
        <v>88</v>
      </c>
      <c r="F33" s="112" t="s">
        <v>469</v>
      </c>
      <c r="G33" s="66"/>
      <c r="H33" s="8">
        <v>0</v>
      </c>
      <c r="I33" s="8">
        <v>0</v>
      </c>
      <c r="J33" s="8">
        <v>0</v>
      </c>
      <c r="K33" s="84">
        <v>0</v>
      </c>
      <c r="L33" s="67"/>
      <c r="M33" s="66"/>
      <c r="N33" s="8">
        <v>0</v>
      </c>
      <c r="O33" s="8">
        <v>0</v>
      </c>
      <c r="P33" s="8">
        <v>0</v>
      </c>
      <c r="Q33" s="84">
        <v>0</v>
      </c>
      <c r="R33" s="67"/>
      <c r="S33" s="67"/>
      <c r="T33" s="66"/>
      <c r="U33" s="84">
        <v>0</v>
      </c>
      <c r="V33" s="67"/>
      <c r="W33" s="66"/>
    </row>
    <row r="34" spans="1:23" ht="36.75" customHeight="1">
      <c r="A34" s="45" t="s">
        <v>470</v>
      </c>
      <c r="B34" s="45" t="s">
        <v>88</v>
      </c>
      <c r="C34" s="110" t="s">
        <v>95</v>
      </c>
      <c r="D34" s="111"/>
      <c r="E34" s="45" t="s">
        <v>430</v>
      </c>
      <c r="F34" s="112" t="s">
        <v>471</v>
      </c>
      <c r="G34" s="66"/>
      <c r="H34" s="8">
        <v>0</v>
      </c>
      <c r="I34" s="8">
        <v>0</v>
      </c>
      <c r="J34" s="8">
        <v>0</v>
      </c>
      <c r="K34" s="84">
        <v>0</v>
      </c>
      <c r="L34" s="67"/>
      <c r="M34" s="66"/>
      <c r="N34" s="8">
        <v>0</v>
      </c>
      <c r="O34" s="8">
        <v>0</v>
      </c>
      <c r="P34" s="8">
        <v>0</v>
      </c>
      <c r="Q34" s="84">
        <v>0</v>
      </c>
      <c r="R34" s="67"/>
      <c r="S34" s="67"/>
      <c r="T34" s="66"/>
      <c r="U34" s="84">
        <v>0</v>
      </c>
      <c r="V34" s="67"/>
      <c r="W34" s="66"/>
    </row>
    <row r="35" spans="1:23" ht="36.75" customHeight="1">
      <c r="A35" s="45" t="s">
        <v>472</v>
      </c>
      <c r="B35" s="45" t="s">
        <v>88</v>
      </c>
      <c r="C35" s="110" t="s">
        <v>95</v>
      </c>
      <c r="D35" s="111"/>
      <c r="E35" s="45" t="s">
        <v>88</v>
      </c>
      <c r="F35" s="112" t="s">
        <v>471</v>
      </c>
      <c r="G35" s="66"/>
      <c r="H35" s="8">
        <v>0</v>
      </c>
      <c r="I35" s="8">
        <v>0</v>
      </c>
      <c r="J35" s="8">
        <v>0</v>
      </c>
      <c r="K35" s="84">
        <v>0</v>
      </c>
      <c r="L35" s="67"/>
      <c r="M35" s="66"/>
      <c r="N35" s="8">
        <v>0</v>
      </c>
      <c r="O35" s="8">
        <v>0</v>
      </c>
      <c r="P35" s="8">
        <v>0</v>
      </c>
      <c r="Q35" s="84">
        <v>0</v>
      </c>
      <c r="R35" s="67"/>
      <c r="S35" s="67"/>
      <c r="T35" s="66"/>
      <c r="U35" s="84">
        <v>0</v>
      </c>
      <c r="V35" s="67"/>
      <c r="W35" s="66"/>
    </row>
    <row r="36" spans="1:23" ht="36.75" customHeight="1">
      <c r="A36" s="45" t="s">
        <v>473</v>
      </c>
      <c r="B36" s="45" t="s">
        <v>88</v>
      </c>
      <c r="C36" s="110" t="s">
        <v>95</v>
      </c>
      <c r="D36" s="111"/>
      <c r="E36" s="45" t="s">
        <v>88</v>
      </c>
      <c r="F36" s="112" t="s">
        <v>474</v>
      </c>
      <c r="G36" s="66"/>
      <c r="H36" s="8">
        <v>0</v>
      </c>
      <c r="I36" s="8">
        <v>0</v>
      </c>
      <c r="J36" s="8">
        <v>0</v>
      </c>
      <c r="K36" s="84">
        <v>0</v>
      </c>
      <c r="L36" s="67"/>
      <c r="M36" s="66"/>
      <c r="N36" s="8">
        <v>0</v>
      </c>
      <c r="O36" s="8">
        <v>0</v>
      </c>
      <c r="P36" s="8">
        <v>0</v>
      </c>
      <c r="Q36" s="84">
        <v>0</v>
      </c>
      <c r="R36" s="67"/>
      <c r="S36" s="67"/>
      <c r="T36" s="66"/>
      <c r="U36" s="84">
        <v>0</v>
      </c>
      <c r="V36" s="67"/>
      <c r="W36" s="66"/>
    </row>
    <row r="37" spans="1:23" ht="36.75" customHeight="1">
      <c r="A37" s="45" t="s">
        <v>475</v>
      </c>
      <c r="B37" s="45" t="s">
        <v>88</v>
      </c>
      <c r="C37" s="110" t="s">
        <v>95</v>
      </c>
      <c r="D37" s="111"/>
      <c r="E37" s="45" t="s">
        <v>88</v>
      </c>
      <c r="F37" s="112" t="s">
        <v>476</v>
      </c>
      <c r="G37" s="66"/>
      <c r="H37" s="8">
        <v>0</v>
      </c>
      <c r="I37" s="8">
        <v>0</v>
      </c>
      <c r="J37" s="8">
        <v>0</v>
      </c>
      <c r="K37" s="84">
        <v>0</v>
      </c>
      <c r="L37" s="67"/>
      <c r="M37" s="66"/>
      <c r="N37" s="8">
        <v>0</v>
      </c>
      <c r="O37" s="8">
        <v>0</v>
      </c>
      <c r="P37" s="8">
        <v>0</v>
      </c>
      <c r="Q37" s="84">
        <v>0</v>
      </c>
      <c r="R37" s="67"/>
      <c r="S37" s="67"/>
      <c r="T37" s="66"/>
      <c r="U37" s="84">
        <v>0</v>
      </c>
      <c r="V37" s="67"/>
      <c r="W37" s="66"/>
    </row>
    <row r="38" spans="1:23" ht="36.75" customHeight="1">
      <c r="A38" s="45" t="s">
        <v>477</v>
      </c>
      <c r="B38" s="45" t="s">
        <v>88</v>
      </c>
      <c r="C38" s="110" t="s">
        <v>95</v>
      </c>
      <c r="D38" s="111"/>
      <c r="E38" s="45" t="s">
        <v>88</v>
      </c>
      <c r="F38" s="112" t="s">
        <v>478</v>
      </c>
      <c r="G38" s="66"/>
      <c r="H38" s="8">
        <v>0</v>
      </c>
      <c r="I38" s="8">
        <v>0</v>
      </c>
      <c r="J38" s="8">
        <v>0</v>
      </c>
      <c r="K38" s="84">
        <v>0</v>
      </c>
      <c r="L38" s="67"/>
      <c r="M38" s="66"/>
      <c r="N38" s="8">
        <v>0</v>
      </c>
      <c r="O38" s="8">
        <v>0</v>
      </c>
      <c r="P38" s="8">
        <v>0</v>
      </c>
      <c r="Q38" s="84">
        <v>0</v>
      </c>
      <c r="R38" s="67"/>
      <c r="S38" s="67"/>
      <c r="T38" s="66"/>
      <c r="U38" s="84">
        <v>0</v>
      </c>
      <c r="V38" s="67"/>
      <c r="W38" s="66"/>
    </row>
    <row r="39" spans="1:23" ht="35.25" customHeight="1">
      <c r="A39" s="45" t="s">
        <v>479</v>
      </c>
      <c r="B39" s="45" t="s">
        <v>88</v>
      </c>
      <c r="C39" s="110" t="s">
        <v>95</v>
      </c>
      <c r="D39" s="111"/>
      <c r="E39" s="45" t="s">
        <v>88</v>
      </c>
      <c r="F39" s="112" t="s">
        <v>478</v>
      </c>
      <c r="G39" s="66"/>
      <c r="H39" s="8">
        <v>0</v>
      </c>
      <c r="I39" s="8">
        <v>0</v>
      </c>
      <c r="J39" s="8">
        <v>0</v>
      </c>
      <c r="K39" s="84">
        <v>0</v>
      </c>
      <c r="L39" s="67"/>
      <c r="M39" s="66"/>
      <c r="N39" s="8">
        <v>0</v>
      </c>
      <c r="O39" s="8">
        <v>0</v>
      </c>
      <c r="P39" s="8">
        <v>0</v>
      </c>
      <c r="Q39" s="84">
        <v>0</v>
      </c>
      <c r="R39" s="67"/>
      <c r="S39" s="67"/>
      <c r="T39" s="66"/>
      <c r="U39" s="84">
        <v>0</v>
      </c>
      <c r="V39" s="67"/>
      <c r="W39" s="66"/>
    </row>
    <row r="40" spans="1:23" ht="58.5" customHeight="1">
      <c r="A40" s="46" t="s">
        <v>480</v>
      </c>
      <c r="B40" s="46" t="s">
        <v>89</v>
      </c>
      <c r="C40" s="113" t="s">
        <v>430</v>
      </c>
      <c r="D40" s="114"/>
      <c r="E40" s="46" t="s">
        <v>430</v>
      </c>
      <c r="F40" s="115" t="s">
        <v>481</v>
      </c>
      <c r="G40" s="109"/>
      <c r="H40" s="19">
        <f>I40+J40</f>
        <v>10000</v>
      </c>
      <c r="I40" s="19">
        <f>I49</f>
        <v>10000</v>
      </c>
      <c r="J40" s="19">
        <v>0</v>
      </c>
      <c r="K40" s="107">
        <f>N40+O40</f>
        <v>2690</v>
      </c>
      <c r="L40" s="108"/>
      <c r="M40" s="109"/>
      <c r="N40" s="19">
        <f>N49</f>
        <v>2690</v>
      </c>
      <c r="O40" s="19">
        <v>0</v>
      </c>
      <c r="P40" s="19">
        <f>Q40+U40</f>
        <v>2686.21</v>
      </c>
      <c r="Q40" s="107">
        <f>Q49</f>
        <v>2686.21</v>
      </c>
      <c r="R40" s="108"/>
      <c r="S40" s="108"/>
      <c r="T40" s="109"/>
      <c r="U40" s="107">
        <v>0</v>
      </c>
      <c r="V40" s="108"/>
      <c r="W40" s="109"/>
    </row>
    <row r="41" spans="1:23" ht="19.5" customHeight="1">
      <c r="A41" s="45" t="s">
        <v>482</v>
      </c>
      <c r="B41" s="45" t="s">
        <v>89</v>
      </c>
      <c r="C41" s="110" t="s">
        <v>88</v>
      </c>
      <c r="D41" s="111"/>
      <c r="E41" s="45" t="s">
        <v>430</v>
      </c>
      <c r="F41" s="112" t="s">
        <v>483</v>
      </c>
      <c r="G41" s="66"/>
      <c r="H41" s="8">
        <v>0</v>
      </c>
      <c r="I41" s="8">
        <v>0</v>
      </c>
      <c r="J41" s="8">
        <v>0</v>
      </c>
      <c r="K41" s="84">
        <v>0</v>
      </c>
      <c r="L41" s="67"/>
      <c r="M41" s="66"/>
      <c r="N41" s="8">
        <v>0</v>
      </c>
      <c r="O41" s="8">
        <v>0</v>
      </c>
      <c r="P41" s="8">
        <v>0</v>
      </c>
      <c r="Q41" s="84">
        <v>0</v>
      </c>
      <c r="R41" s="67"/>
      <c r="S41" s="67"/>
      <c r="T41" s="66"/>
      <c r="U41" s="84">
        <v>0</v>
      </c>
      <c r="V41" s="67"/>
      <c r="W41" s="66"/>
    </row>
    <row r="42" spans="1:23" ht="19.5" customHeight="1">
      <c r="A42" s="45" t="s">
        <v>484</v>
      </c>
      <c r="B42" s="45" t="s">
        <v>89</v>
      </c>
      <c r="C42" s="110" t="s">
        <v>88</v>
      </c>
      <c r="D42" s="111"/>
      <c r="E42" s="45" t="s">
        <v>88</v>
      </c>
      <c r="F42" s="112" t="s">
        <v>485</v>
      </c>
      <c r="G42" s="66"/>
      <c r="H42" s="8">
        <v>0</v>
      </c>
      <c r="I42" s="8">
        <v>0</v>
      </c>
      <c r="J42" s="8">
        <v>0</v>
      </c>
      <c r="K42" s="84">
        <v>0</v>
      </c>
      <c r="L42" s="67"/>
      <c r="M42" s="66"/>
      <c r="N42" s="8">
        <v>0</v>
      </c>
      <c r="O42" s="8">
        <v>0</v>
      </c>
      <c r="P42" s="8">
        <v>0</v>
      </c>
      <c r="Q42" s="84">
        <v>0</v>
      </c>
      <c r="R42" s="67"/>
      <c r="S42" s="67"/>
      <c r="T42" s="66"/>
      <c r="U42" s="84">
        <v>0</v>
      </c>
      <c r="V42" s="67"/>
      <c r="W42" s="66"/>
    </row>
    <row r="43" spans="1:23" ht="31.5" customHeight="1">
      <c r="A43" s="45" t="s">
        <v>486</v>
      </c>
      <c r="B43" s="45" t="s">
        <v>89</v>
      </c>
      <c r="C43" s="110" t="s">
        <v>89</v>
      </c>
      <c r="D43" s="111"/>
      <c r="E43" s="45" t="s">
        <v>430</v>
      </c>
      <c r="F43" s="112" t="s">
        <v>487</v>
      </c>
      <c r="G43" s="66"/>
      <c r="H43" s="8">
        <v>0</v>
      </c>
      <c r="I43" s="8">
        <v>0</v>
      </c>
      <c r="J43" s="8">
        <v>0</v>
      </c>
      <c r="K43" s="84">
        <v>0</v>
      </c>
      <c r="L43" s="67"/>
      <c r="M43" s="66"/>
      <c r="N43" s="8">
        <v>0</v>
      </c>
      <c r="O43" s="8">
        <v>0</v>
      </c>
      <c r="P43" s="8">
        <v>0</v>
      </c>
      <c r="Q43" s="84">
        <v>0</v>
      </c>
      <c r="R43" s="67"/>
      <c r="S43" s="67"/>
      <c r="T43" s="66"/>
      <c r="U43" s="84">
        <v>0</v>
      </c>
      <c r="V43" s="67"/>
      <c r="W43" s="66"/>
    </row>
    <row r="44" spans="1:23" ht="31.5" customHeight="1">
      <c r="A44" s="45" t="s">
        <v>488</v>
      </c>
      <c r="B44" s="45" t="s">
        <v>89</v>
      </c>
      <c r="C44" s="110" t="s">
        <v>89</v>
      </c>
      <c r="D44" s="111"/>
      <c r="E44" s="45" t="s">
        <v>88</v>
      </c>
      <c r="F44" s="112" t="s">
        <v>489</v>
      </c>
      <c r="G44" s="66"/>
      <c r="H44" s="8">
        <v>0</v>
      </c>
      <c r="I44" s="8">
        <v>0</v>
      </c>
      <c r="J44" s="8">
        <v>0</v>
      </c>
      <c r="K44" s="84">
        <v>0</v>
      </c>
      <c r="L44" s="67"/>
      <c r="M44" s="66"/>
      <c r="N44" s="8">
        <v>0</v>
      </c>
      <c r="O44" s="8">
        <v>0</v>
      </c>
      <c r="P44" s="8">
        <v>0</v>
      </c>
      <c r="Q44" s="84">
        <v>0</v>
      </c>
      <c r="R44" s="67"/>
      <c r="S44" s="67"/>
      <c r="T44" s="66"/>
      <c r="U44" s="84">
        <v>0</v>
      </c>
      <c r="V44" s="67"/>
      <c r="W44" s="66"/>
    </row>
    <row r="45" spans="1:23" ht="31.5" customHeight="1">
      <c r="A45" s="45" t="s">
        <v>490</v>
      </c>
      <c r="B45" s="45" t="s">
        <v>89</v>
      </c>
      <c r="C45" s="110" t="s">
        <v>90</v>
      </c>
      <c r="D45" s="111"/>
      <c r="E45" s="45" t="s">
        <v>430</v>
      </c>
      <c r="F45" s="112" t="s">
        <v>491</v>
      </c>
      <c r="G45" s="66"/>
      <c r="H45" s="8">
        <v>0</v>
      </c>
      <c r="I45" s="8">
        <v>0</v>
      </c>
      <c r="J45" s="8">
        <v>0</v>
      </c>
      <c r="K45" s="84">
        <v>0</v>
      </c>
      <c r="L45" s="67"/>
      <c r="M45" s="66"/>
      <c r="N45" s="8">
        <v>0</v>
      </c>
      <c r="O45" s="8">
        <v>0</v>
      </c>
      <c r="P45" s="8">
        <v>0</v>
      </c>
      <c r="Q45" s="84">
        <v>0</v>
      </c>
      <c r="R45" s="67"/>
      <c r="S45" s="67"/>
      <c r="T45" s="66"/>
      <c r="U45" s="84">
        <v>0</v>
      </c>
      <c r="V45" s="67"/>
      <c r="W45" s="66"/>
    </row>
    <row r="46" spans="1:23" ht="31.5" customHeight="1">
      <c r="A46" s="45" t="s">
        <v>492</v>
      </c>
      <c r="B46" s="45" t="s">
        <v>89</v>
      </c>
      <c r="C46" s="110" t="s">
        <v>90</v>
      </c>
      <c r="D46" s="111"/>
      <c r="E46" s="45" t="s">
        <v>88</v>
      </c>
      <c r="F46" s="112" t="s">
        <v>493</v>
      </c>
      <c r="G46" s="66"/>
      <c r="H46" s="8">
        <v>0</v>
      </c>
      <c r="I46" s="8">
        <v>0</v>
      </c>
      <c r="J46" s="8">
        <v>0</v>
      </c>
      <c r="K46" s="84">
        <v>0</v>
      </c>
      <c r="L46" s="67"/>
      <c r="M46" s="66"/>
      <c r="N46" s="8">
        <v>0</v>
      </c>
      <c r="O46" s="8">
        <v>0</v>
      </c>
      <c r="P46" s="8">
        <v>0</v>
      </c>
      <c r="Q46" s="84">
        <v>0</v>
      </c>
      <c r="R46" s="67"/>
      <c r="S46" s="67"/>
      <c r="T46" s="66"/>
      <c r="U46" s="84">
        <v>0</v>
      </c>
      <c r="V46" s="67"/>
      <c r="W46" s="66"/>
    </row>
    <row r="47" spans="1:23" ht="54" customHeight="1">
      <c r="A47" s="45" t="s">
        <v>494</v>
      </c>
      <c r="B47" s="45" t="s">
        <v>89</v>
      </c>
      <c r="C47" s="110" t="s">
        <v>91</v>
      </c>
      <c r="D47" s="111"/>
      <c r="E47" s="45" t="s">
        <v>430</v>
      </c>
      <c r="F47" s="112" t="s">
        <v>495</v>
      </c>
      <c r="G47" s="66"/>
      <c r="H47" s="8">
        <v>0</v>
      </c>
      <c r="I47" s="8">
        <v>0</v>
      </c>
      <c r="J47" s="8">
        <v>0</v>
      </c>
      <c r="K47" s="84">
        <v>0</v>
      </c>
      <c r="L47" s="67"/>
      <c r="M47" s="66"/>
      <c r="N47" s="8">
        <v>0</v>
      </c>
      <c r="O47" s="8">
        <v>0</v>
      </c>
      <c r="P47" s="8">
        <v>0</v>
      </c>
      <c r="Q47" s="84">
        <v>0</v>
      </c>
      <c r="R47" s="67"/>
      <c r="S47" s="67"/>
      <c r="T47" s="66"/>
      <c r="U47" s="84">
        <v>0</v>
      </c>
      <c r="V47" s="67"/>
      <c r="W47" s="66"/>
    </row>
    <row r="48" spans="1:23" ht="45.75" customHeight="1">
      <c r="A48" s="45" t="s">
        <v>496</v>
      </c>
      <c r="B48" s="45" t="s">
        <v>89</v>
      </c>
      <c r="C48" s="110" t="s">
        <v>91</v>
      </c>
      <c r="D48" s="111"/>
      <c r="E48" s="45" t="s">
        <v>88</v>
      </c>
      <c r="F48" s="112" t="s">
        <v>495</v>
      </c>
      <c r="G48" s="66"/>
      <c r="H48" s="8">
        <v>0</v>
      </c>
      <c r="I48" s="8">
        <v>0</v>
      </c>
      <c r="J48" s="8">
        <v>0</v>
      </c>
      <c r="K48" s="84">
        <v>0</v>
      </c>
      <c r="L48" s="67"/>
      <c r="M48" s="66"/>
      <c r="N48" s="8">
        <v>0</v>
      </c>
      <c r="O48" s="8">
        <v>0</v>
      </c>
      <c r="P48" s="8">
        <v>0</v>
      </c>
      <c r="Q48" s="84">
        <v>0</v>
      </c>
      <c r="R48" s="67"/>
      <c r="S48" s="67"/>
      <c r="T48" s="66"/>
      <c r="U48" s="84">
        <v>0</v>
      </c>
      <c r="V48" s="67"/>
      <c r="W48" s="66"/>
    </row>
    <row r="49" spans="1:23" ht="31.5" customHeight="1">
      <c r="A49" s="45" t="s">
        <v>497</v>
      </c>
      <c r="B49" s="45" t="s">
        <v>89</v>
      </c>
      <c r="C49" s="110" t="s">
        <v>92</v>
      </c>
      <c r="D49" s="111"/>
      <c r="E49" s="45" t="s">
        <v>430</v>
      </c>
      <c r="F49" s="112" t="s">
        <v>498</v>
      </c>
      <c r="G49" s="66"/>
      <c r="H49" s="8">
        <f>I49+J49</f>
        <v>10000</v>
      </c>
      <c r="I49" s="8">
        <f>I50</f>
        <v>10000</v>
      </c>
      <c r="J49" s="8">
        <v>0</v>
      </c>
      <c r="K49" s="84">
        <f>N49+O49</f>
        <v>2690</v>
      </c>
      <c r="L49" s="67"/>
      <c r="M49" s="66"/>
      <c r="N49" s="8">
        <f>N50</f>
        <v>2690</v>
      </c>
      <c r="O49" s="8">
        <v>0</v>
      </c>
      <c r="P49" s="8">
        <f>Q49+U49</f>
        <v>2686.21</v>
      </c>
      <c r="Q49" s="84">
        <f>Q50</f>
        <v>2686.21</v>
      </c>
      <c r="R49" s="67"/>
      <c r="S49" s="67"/>
      <c r="T49" s="66"/>
      <c r="U49" s="84">
        <v>0</v>
      </c>
      <c r="V49" s="67"/>
      <c r="W49" s="66"/>
    </row>
    <row r="50" spans="1:23" ht="31.5" customHeight="1">
      <c r="A50" s="45" t="s">
        <v>499</v>
      </c>
      <c r="B50" s="45" t="s">
        <v>89</v>
      </c>
      <c r="C50" s="110" t="s">
        <v>92</v>
      </c>
      <c r="D50" s="111"/>
      <c r="E50" s="45" t="s">
        <v>88</v>
      </c>
      <c r="F50" s="112" t="s">
        <v>500</v>
      </c>
      <c r="G50" s="66"/>
      <c r="H50" s="8">
        <f>I50+J50</f>
        <v>10000</v>
      </c>
      <c r="I50" s="8">
        <v>10000</v>
      </c>
      <c r="J50" s="8">
        <v>0</v>
      </c>
      <c r="K50" s="84">
        <f>N50+O50</f>
        <v>2690</v>
      </c>
      <c r="L50" s="67"/>
      <c r="M50" s="66"/>
      <c r="N50" s="8">
        <v>2690</v>
      </c>
      <c r="O50" s="8">
        <v>0</v>
      </c>
      <c r="P50" s="8">
        <f>Q50+U50</f>
        <v>2686.21</v>
      </c>
      <c r="Q50" s="84">
        <v>2686.21</v>
      </c>
      <c r="R50" s="67"/>
      <c r="S50" s="67"/>
      <c r="T50" s="66"/>
      <c r="U50" s="84">
        <v>0</v>
      </c>
      <c r="V50" s="67"/>
      <c r="W50" s="66"/>
    </row>
    <row r="51" spans="1:23" ht="88.5" customHeight="1">
      <c r="A51" s="46" t="s">
        <v>501</v>
      </c>
      <c r="B51" s="46" t="s">
        <v>90</v>
      </c>
      <c r="C51" s="113" t="s">
        <v>430</v>
      </c>
      <c r="D51" s="114"/>
      <c r="E51" s="46" t="s">
        <v>430</v>
      </c>
      <c r="F51" s="115" t="s">
        <v>502</v>
      </c>
      <c r="G51" s="109"/>
      <c r="H51" s="19">
        <f>I51+J51</f>
        <v>3500</v>
      </c>
      <c r="I51" s="19">
        <f>I56</f>
        <v>3500</v>
      </c>
      <c r="J51" s="19">
        <v>0</v>
      </c>
      <c r="K51" s="107">
        <f>N51+O51</f>
        <v>5119</v>
      </c>
      <c r="L51" s="108"/>
      <c r="M51" s="109"/>
      <c r="N51" s="19">
        <f>N56</f>
        <v>5119</v>
      </c>
      <c r="O51" s="19">
        <v>0</v>
      </c>
      <c r="P51" s="19">
        <f>Q51+U51</f>
        <v>5119</v>
      </c>
      <c r="Q51" s="107">
        <f>Q56</f>
        <v>5119</v>
      </c>
      <c r="R51" s="108"/>
      <c r="S51" s="108"/>
      <c r="T51" s="109"/>
      <c r="U51" s="107">
        <v>0</v>
      </c>
      <c r="V51" s="108"/>
      <c r="W51" s="109"/>
    </row>
    <row r="52" spans="1:23" ht="19.5" customHeight="1">
      <c r="A52" s="45" t="s">
        <v>503</v>
      </c>
      <c r="B52" s="45" t="s">
        <v>90</v>
      </c>
      <c r="C52" s="110" t="s">
        <v>88</v>
      </c>
      <c r="D52" s="111"/>
      <c r="E52" s="45" t="s">
        <v>430</v>
      </c>
      <c r="F52" s="112" t="s">
        <v>504</v>
      </c>
      <c r="G52" s="66"/>
      <c r="H52" s="8">
        <v>0</v>
      </c>
      <c r="I52" s="8">
        <v>0</v>
      </c>
      <c r="J52" s="8">
        <v>0</v>
      </c>
      <c r="K52" s="84">
        <v>0</v>
      </c>
      <c r="L52" s="67"/>
      <c r="M52" s="66"/>
      <c r="N52" s="8">
        <v>0</v>
      </c>
      <c r="O52" s="8">
        <v>0</v>
      </c>
      <c r="P52" s="8">
        <v>0</v>
      </c>
      <c r="Q52" s="84">
        <v>0</v>
      </c>
      <c r="R52" s="67"/>
      <c r="S52" s="67"/>
      <c r="T52" s="66"/>
      <c r="U52" s="84">
        <v>0</v>
      </c>
      <c r="V52" s="67"/>
      <c r="W52" s="66"/>
    </row>
    <row r="53" spans="1:23" ht="19.5" customHeight="1">
      <c r="A53" s="45" t="s">
        <v>505</v>
      </c>
      <c r="B53" s="45" t="s">
        <v>90</v>
      </c>
      <c r="C53" s="110" t="s">
        <v>88</v>
      </c>
      <c r="D53" s="111"/>
      <c r="E53" s="45" t="s">
        <v>88</v>
      </c>
      <c r="F53" s="112" t="s">
        <v>506</v>
      </c>
      <c r="G53" s="66"/>
      <c r="H53" s="8">
        <v>0</v>
      </c>
      <c r="I53" s="8">
        <v>0</v>
      </c>
      <c r="J53" s="8">
        <v>0</v>
      </c>
      <c r="K53" s="84">
        <v>0</v>
      </c>
      <c r="L53" s="67"/>
      <c r="M53" s="66"/>
      <c r="N53" s="8">
        <v>0</v>
      </c>
      <c r="O53" s="8">
        <v>0</v>
      </c>
      <c r="P53" s="8">
        <v>0</v>
      </c>
      <c r="Q53" s="84">
        <v>0</v>
      </c>
      <c r="R53" s="67"/>
      <c r="S53" s="67"/>
      <c r="T53" s="66"/>
      <c r="U53" s="84">
        <v>0</v>
      </c>
      <c r="V53" s="67"/>
      <c r="W53" s="66"/>
    </row>
    <row r="54" spans="1:23" ht="19.5" customHeight="1">
      <c r="A54" s="45" t="s">
        <v>507</v>
      </c>
      <c r="B54" s="45" t="s">
        <v>90</v>
      </c>
      <c r="C54" s="110" t="s">
        <v>88</v>
      </c>
      <c r="D54" s="111"/>
      <c r="E54" s="45" t="s">
        <v>89</v>
      </c>
      <c r="F54" s="112" t="s">
        <v>508</v>
      </c>
      <c r="G54" s="66"/>
      <c r="H54" s="8">
        <v>0</v>
      </c>
      <c r="I54" s="8">
        <v>0</v>
      </c>
      <c r="J54" s="8">
        <v>0</v>
      </c>
      <c r="K54" s="84">
        <v>0</v>
      </c>
      <c r="L54" s="67"/>
      <c r="M54" s="66"/>
      <c r="N54" s="8">
        <v>0</v>
      </c>
      <c r="O54" s="8">
        <v>0</v>
      </c>
      <c r="P54" s="8">
        <v>0</v>
      </c>
      <c r="Q54" s="84">
        <v>0</v>
      </c>
      <c r="R54" s="67"/>
      <c r="S54" s="67"/>
      <c r="T54" s="66"/>
      <c r="U54" s="84">
        <v>0</v>
      </c>
      <c r="V54" s="67"/>
      <c r="W54" s="66"/>
    </row>
    <row r="55" spans="1:23" ht="19.5" customHeight="1">
      <c r="A55" s="45" t="s">
        <v>509</v>
      </c>
      <c r="B55" s="45" t="s">
        <v>90</v>
      </c>
      <c r="C55" s="110" t="s">
        <v>88</v>
      </c>
      <c r="D55" s="111"/>
      <c r="E55" s="45" t="s">
        <v>90</v>
      </c>
      <c r="F55" s="112" t="s">
        <v>510</v>
      </c>
      <c r="G55" s="66"/>
      <c r="H55" s="8">
        <v>0</v>
      </c>
      <c r="I55" s="8">
        <v>0</v>
      </c>
      <c r="J55" s="8">
        <v>0</v>
      </c>
      <c r="K55" s="84">
        <v>0</v>
      </c>
      <c r="L55" s="67"/>
      <c r="M55" s="66"/>
      <c r="N55" s="8">
        <v>0</v>
      </c>
      <c r="O55" s="8">
        <v>0</v>
      </c>
      <c r="P55" s="8">
        <v>0</v>
      </c>
      <c r="Q55" s="84">
        <v>0</v>
      </c>
      <c r="R55" s="67"/>
      <c r="S55" s="67"/>
      <c r="T55" s="66"/>
      <c r="U55" s="84">
        <v>0</v>
      </c>
      <c r="V55" s="67"/>
      <c r="W55" s="66"/>
    </row>
    <row r="56" spans="1:23" ht="19.5" customHeight="1">
      <c r="A56" s="45" t="s">
        <v>511</v>
      </c>
      <c r="B56" s="45" t="s">
        <v>90</v>
      </c>
      <c r="C56" s="110" t="s">
        <v>89</v>
      </c>
      <c r="D56" s="111"/>
      <c r="E56" s="45" t="s">
        <v>430</v>
      </c>
      <c r="F56" s="112" t="s">
        <v>512</v>
      </c>
      <c r="G56" s="66"/>
      <c r="H56" s="8">
        <f>I56+J56</f>
        <v>3500</v>
      </c>
      <c r="I56" s="8">
        <f>I57</f>
        <v>3500</v>
      </c>
      <c r="J56" s="8">
        <v>0</v>
      </c>
      <c r="K56" s="84">
        <f>N56+O56</f>
        <v>5119</v>
      </c>
      <c r="L56" s="67"/>
      <c r="M56" s="66"/>
      <c r="N56" s="8">
        <f>N57</f>
        <v>5119</v>
      </c>
      <c r="O56" s="8">
        <v>0</v>
      </c>
      <c r="P56" s="8">
        <f>Q56+U56</f>
        <v>5119</v>
      </c>
      <c r="Q56" s="84">
        <f>Q57</f>
        <v>5119</v>
      </c>
      <c r="R56" s="67"/>
      <c r="S56" s="67"/>
      <c r="T56" s="66"/>
      <c r="U56" s="84">
        <v>0</v>
      </c>
      <c r="V56" s="67"/>
      <c r="W56" s="66"/>
    </row>
    <row r="57" spans="1:23" ht="19.5" customHeight="1">
      <c r="A57" s="45" t="s">
        <v>513</v>
      </c>
      <c r="B57" s="45" t="s">
        <v>90</v>
      </c>
      <c r="C57" s="110" t="s">
        <v>89</v>
      </c>
      <c r="D57" s="111"/>
      <c r="E57" s="45" t="s">
        <v>88</v>
      </c>
      <c r="F57" s="112" t="s">
        <v>514</v>
      </c>
      <c r="G57" s="66"/>
      <c r="H57" s="8">
        <f aca="true" t="shared" si="2" ref="H57:H65">I57+J57</f>
        <v>3500</v>
      </c>
      <c r="I57" s="8">
        <v>3500</v>
      </c>
      <c r="J57" s="8">
        <v>0</v>
      </c>
      <c r="K57" s="84">
        <f aca="true" t="shared" si="3" ref="K57:K64">N57+O57</f>
        <v>5119</v>
      </c>
      <c r="L57" s="67"/>
      <c r="M57" s="66"/>
      <c r="N57" s="8">
        <v>5119</v>
      </c>
      <c r="O57" s="8">
        <v>0</v>
      </c>
      <c r="P57" s="8">
        <f aca="true" t="shared" si="4" ref="P57:P63">Q57+U57</f>
        <v>5119</v>
      </c>
      <c r="Q57" s="84">
        <v>5119</v>
      </c>
      <c r="R57" s="67"/>
      <c r="S57" s="67"/>
      <c r="T57" s="66"/>
      <c r="U57" s="84">
        <v>0</v>
      </c>
      <c r="V57" s="67"/>
      <c r="W57" s="66"/>
    </row>
    <row r="58" spans="1:23" ht="27.75" customHeight="1">
      <c r="A58" s="45" t="s">
        <v>515</v>
      </c>
      <c r="B58" s="45" t="s">
        <v>90</v>
      </c>
      <c r="C58" s="110" t="s">
        <v>90</v>
      </c>
      <c r="D58" s="111"/>
      <c r="E58" s="45" t="s">
        <v>430</v>
      </c>
      <c r="F58" s="112" t="s">
        <v>516</v>
      </c>
      <c r="G58" s="66"/>
      <c r="H58" s="8">
        <f t="shared" si="2"/>
        <v>0</v>
      </c>
      <c r="I58" s="8">
        <v>0</v>
      </c>
      <c r="J58" s="8">
        <v>0</v>
      </c>
      <c r="K58" s="84">
        <f t="shared" si="3"/>
        <v>0</v>
      </c>
      <c r="L58" s="67"/>
      <c r="M58" s="66"/>
      <c r="N58" s="8">
        <v>0</v>
      </c>
      <c r="O58" s="8">
        <v>0</v>
      </c>
      <c r="P58" s="8">
        <f t="shared" si="4"/>
        <v>0</v>
      </c>
      <c r="Q58" s="84">
        <v>0</v>
      </c>
      <c r="R58" s="67"/>
      <c r="S58" s="67"/>
      <c r="T58" s="66"/>
      <c r="U58" s="84">
        <v>0</v>
      </c>
      <c r="V58" s="67"/>
      <c r="W58" s="66"/>
    </row>
    <row r="59" spans="1:23" ht="19.5" customHeight="1">
      <c r="A59" s="45" t="s">
        <v>517</v>
      </c>
      <c r="B59" s="45" t="s">
        <v>90</v>
      </c>
      <c r="C59" s="110" t="s">
        <v>90</v>
      </c>
      <c r="D59" s="111"/>
      <c r="E59" s="45" t="s">
        <v>88</v>
      </c>
      <c r="F59" s="112" t="s">
        <v>518</v>
      </c>
      <c r="G59" s="66"/>
      <c r="H59" s="8">
        <f t="shared" si="2"/>
        <v>0</v>
      </c>
      <c r="I59" s="8">
        <v>0</v>
      </c>
      <c r="J59" s="8">
        <v>0</v>
      </c>
      <c r="K59" s="84">
        <f t="shared" si="3"/>
        <v>0</v>
      </c>
      <c r="L59" s="67"/>
      <c r="M59" s="66"/>
      <c r="N59" s="8">
        <v>0</v>
      </c>
      <c r="O59" s="8">
        <v>0</v>
      </c>
      <c r="P59" s="8">
        <f t="shared" si="4"/>
        <v>0</v>
      </c>
      <c r="Q59" s="84">
        <v>0</v>
      </c>
      <c r="R59" s="67"/>
      <c r="S59" s="67"/>
      <c r="T59" s="66"/>
      <c r="U59" s="84">
        <v>0</v>
      </c>
      <c r="V59" s="67"/>
      <c r="W59" s="66"/>
    </row>
    <row r="60" spans="1:23" ht="19.5" customHeight="1">
      <c r="A60" s="45" t="s">
        <v>519</v>
      </c>
      <c r="B60" s="45" t="s">
        <v>90</v>
      </c>
      <c r="C60" s="110" t="s">
        <v>90</v>
      </c>
      <c r="D60" s="111"/>
      <c r="E60" s="45" t="s">
        <v>89</v>
      </c>
      <c r="F60" s="112" t="s">
        <v>520</v>
      </c>
      <c r="G60" s="66"/>
      <c r="H60" s="8">
        <f t="shared" si="2"/>
        <v>0</v>
      </c>
      <c r="I60" s="8">
        <v>0</v>
      </c>
      <c r="J60" s="8">
        <v>0</v>
      </c>
      <c r="K60" s="84">
        <f t="shared" si="3"/>
        <v>0</v>
      </c>
      <c r="L60" s="67"/>
      <c r="M60" s="66"/>
      <c r="N60" s="8">
        <v>0</v>
      </c>
      <c r="O60" s="8">
        <v>0</v>
      </c>
      <c r="P60" s="8">
        <f t="shared" si="4"/>
        <v>0</v>
      </c>
      <c r="Q60" s="84">
        <v>0</v>
      </c>
      <c r="R60" s="67"/>
      <c r="S60" s="67"/>
      <c r="T60" s="66"/>
      <c r="U60" s="84">
        <v>0</v>
      </c>
      <c r="V60" s="67"/>
      <c r="W60" s="66"/>
    </row>
    <row r="61" spans="1:23" ht="19.5" customHeight="1">
      <c r="A61" s="45" t="s">
        <v>521</v>
      </c>
      <c r="B61" s="45" t="s">
        <v>90</v>
      </c>
      <c r="C61" s="110" t="s">
        <v>91</v>
      </c>
      <c r="D61" s="111"/>
      <c r="E61" s="45" t="s">
        <v>430</v>
      </c>
      <c r="F61" s="112" t="s">
        <v>522</v>
      </c>
      <c r="G61" s="66"/>
      <c r="H61" s="8">
        <f t="shared" si="2"/>
        <v>0</v>
      </c>
      <c r="I61" s="8">
        <v>0</v>
      </c>
      <c r="J61" s="8">
        <v>0</v>
      </c>
      <c r="K61" s="84">
        <f t="shared" si="3"/>
        <v>0</v>
      </c>
      <c r="L61" s="67"/>
      <c r="M61" s="66"/>
      <c r="N61" s="8">
        <v>0</v>
      </c>
      <c r="O61" s="8">
        <v>0</v>
      </c>
      <c r="P61" s="8">
        <f t="shared" si="4"/>
        <v>0</v>
      </c>
      <c r="Q61" s="84">
        <v>0</v>
      </c>
      <c r="R61" s="67"/>
      <c r="S61" s="67"/>
      <c r="T61" s="66"/>
      <c r="U61" s="84">
        <v>0</v>
      </c>
      <c r="V61" s="67"/>
      <c r="W61" s="66"/>
    </row>
    <row r="62" spans="1:23" ht="19.5" customHeight="1">
      <c r="A62" s="45" t="s">
        <v>523</v>
      </c>
      <c r="B62" s="45" t="s">
        <v>90</v>
      </c>
      <c r="C62" s="110" t="s">
        <v>91</v>
      </c>
      <c r="D62" s="111"/>
      <c r="E62" s="45" t="s">
        <v>88</v>
      </c>
      <c r="F62" s="112" t="s">
        <v>524</v>
      </c>
      <c r="G62" s="66"/>
      <c r="H62" s="8">
        <f t="shared" si="2"/>
        <v>0</v>
      </c>
      <c r="I62" s="8">
        <v>0</v>
      </c>
      <c r="J62" s="8">
        <v>0</v>
      </c>
      <c r="K62" s="84">
        <f t="shared" si="3"/>
        <v>0</v>
      </c>
      <c r="L62" s="67"/>
      <c r="M62" s="66"/>
      <c r="N62" s="8">
        <v>0</v>
      </c>
      <c r="O62" s="8">
        <v>0</v>
      </c>
      <c r="P62" s="8">
        <f t="shared" si="4"/>
        <v>0</v>
      </c>
      <c r="Q62" s="84">
        <v>0</v>
      </c>
      <c r="R62" s="67"/>
      <c r="S62" s="67"/>
      <c r="T62" s="66"/>
      <c r="U62" s="84">
        <v>0</v>
      </c>
      <c r="V62" s="67"/>
      <c r="W62" s="66"/>
    </row>
    <row r="63" spans="1:23" ht="19.5" customHeight="1">
      <c r="A63" s="45" t="s">
        <v>525</v>
      </c>
      <c r="B63" s="45" t="s">
        <v>90</v>
      </c>
      <c r="C63" s="110" t="s">
        <v>92</v>
      </c>
      <c r="D63" s="111"/>
      <c r="E63" s="45" t="s">
        <v>430</v>
      </c>
      <c r="F63" s="112" t="s">
        <v>526</v>
      </c>
      <c r="G63" s="66"/>
      <c r="H63" s="8">
        <f t="shared" si="2"/>
        <v>0</v>
      </c>
      <c r="I63" s="8">
        <v>0</v>
      </c>
      <c r="J63" s="8">
        <v>0</v>
      </c>
      <c r="K63" s="84">
        <f t="shared" si="3"/>
        <v>0</v>
      </c>
      <c r="L63" s="67"/>
      <c r="M63" s="66"/>
      <c r="N63" s="8">
        <v>0</v>
      </c>
      <c r="O63" s="8">
        <v>0</v>
      </c>
      <c r="P63" s="8">
        <f t="shared" si="4"/>
        <v>0</v>
      </c>
      <c r="Q63" s="84">
        <v>0</v>
      </c>
      <c r="R63" s="67"/>
      <c r="S63" s="67"/>
      <c r="T63" s="66"/>
      <c r="U63" s="84">
        <v>0</v>
      </c>
      <c r="V63" s="67"/>
      <c r="W63" s="66"/>
    </row>
    <row r="64" spans="1:23" ht="19.5" customHeight="1">
      <c r="A64" s="45" t="s">
        <v>527</v>
      </c>
      <c r="B64" s="45" t="s">
        <v>90</v>
      </c>
      <c r="C64" s="110" t="s">
        <v>92</v>
      </c>
      <c r="D64" s="111"/>
      <c r="E64" s="45" t="s">
        <v>88</v>
      </c>
      <c r="F64" s="112" t="s">
        <v>528</v>
      </c>
      <c r="G64" s="66"/>
      <c r="H64" s="8">
        <f t="shared" si="2"/>
        <v>0</v>
      </c>
      <c r="I64" s="8">
        <v>0</v>
      </c>
      <c r="J64" s="8">
        <v>0</v>
      </c>
      <c r="K64" s="84">
        <f t="shared" si="3"/>
        <v>0</v>
      </c>
      <c r="L64" s="67"/>
      <c r="M64" s="66"/>
      <c r="N64" s="8">
        <v>0</v>
      </c>
      <c r="O64" s="8">
        <v>0</v>
      </c>
      <c r="P64" s="8">
        <v>0</v>
      </c>
      <c r="Q64" s="84">
        <v>0</v>
      </c>
      <c r="R64" s="67"/>
      <c r="S64" s="67"/>
      <c r="T64" s="66"/>
      <c r="U64" s="84">
        <v>0</v>
      </c>
      <c r="V64" s="67"/>
      <c r="W64" s="66"/>
    </row>
    <row r="65" spans="1:23" ht="41.25" customHeight="1">
      <c r="A65" s="45" t="s">
        <v>529</v>
      </c>
      <c r="B65" s="45" t="s">
        <v>90</v>
      </c>
      <c r="C65" s="110" t="s">
        <v>93</v>
      </c>
      <c r="D65" s="111"/>
      <c r="E65" s="45" t="s">
        <v>430</v>
      </c>
      <c r="F65" s="112" t="s">
        <v>530</v>
      </c>
      <c r="G65" s="66"/>
      <c r="H65" s="8">
        <f t="shared" si="2"/>
        <v>0</v>
      </c>
      <c r="I65" s="8">
        <v>0</v>
      </c>
      <c r="J65" s="8">
        <v>0</v>
      </c>
      <c r="K65" s="84">
        <v>0</v>
      </c>
      <c r="L65" s="67"/>
      <c r="M65" s="66"/>
      <c r="N65" s="8">
        <v>0</v>
      </c>
      <c r="O65" s="8">
        <v>0</v>
      </c>
      <c r="P65" s="8">
        <v>0</v>
      </c>
      <c r="Q65" s="84">
        <v>0</v>
      </c>
      <c r="R65" s="67"/>
      <c r="S65" s="67"/>
      <c r="T65" s="66"/>
      <c r="U65" s="84">
        <v>0</v>
      </c>
      <c r="V65" s="67"/>
      <c r="W65" s="66"/>
    </row>
    <row r="66" spans="1:23" ht="41.25" customHeight="1">
      <c r="A66" s="45" t="s">
        <v>531</v>
      </c>
      <c r="B66" s="45" t="s">
        <v>90</v>
      </c>
      <c r="C66" s="110" t="s">
        <v>93</v>
      </c>
      <c r="D66" s="111"/>
      <c r="E66" s="45" t="s">
        <v>88</v>
      </c>
      <c r="F66" s="112" t="s">
        <v>532</v>
      </c>
      <c r="G66" s="66"/>
      <c r="H66" s="8">
        <v>0</v>
      </c>
      <c r="I66" s="8">
        <v>0</v>
      </c>
      <c r="J66" s="8">
        <v>0</v>
      </c>
      <c r="K66" s="84">
        <v>0</v>
      </c>
      <c r="L66" s="67"/>
      <c r="M66" s="66"/>
      <c r="N66" s="8">
        <v>0</v>
      </c>
      <c r="O66" s="8">
        <v>0</v>
      </c>
      <c r="P66" s="8">
        <v>0</v>
      </c>
      <c r="Q66" s="84">
        <v>0</v>
      </c>
      <c r="R66" s="67"/>
      <c r="S66" s="67"/>
      <c r="T66" s="66"/>
      <c r="U66" s="84">
        <v>0</v>
      </c>
      <c r="V66" s="67"/>
      <c r="W66" s="66"/>
    </row>
    <row r="67" spans="1:23" ht="41.25" customHeight="1">
      <c r="A67" s="45" t="s">
        <v>533</v>
      </c>
      <c r="B67" s="45" t="s">
        <v>90</v>
      </c>
      <c r="C67" s="110" t="s">
        <v>94</v>
      </c>
      <c r="D67" s="111"/>
      <c r="E67" s="45" t="s">
        <v>430</v>
      </c>
      <c r="F67" s="112" t="s">
        <v>534</v>
      </c>
      <c r="G67" s="66"/>
      <c r="H67" s="8">
        <v>0</v>
      </c>
      <c r="I67" s="8">
        <v>0</v>
      </c>
      <c r="J67" s="8">
        <v>0</v>
      </c>
      <c r="K67" s="84">
        <v>0</v>
      </c>
      <c r="L67" s="67"/>
      <c r="M67" s="66"/>
      <c r="N67" s="8">
        <v>0</v>
      </c>
      <c r="O67" s="8">
        <v>0</v>
      </c>
      <c r="P67" s="8">
        <v>0</v>
      </c>
      <c r="Q67" s="84">
        <v>0</v>
      </c>
      <c r="R67" s="67"/>
      <c r="S67" s="67"/>
      <c r="T67" s="66"/>
      <c r="U67" s="84">
        <v>0</v>
      </c>
      <c r="V67" s="67"/>
      <c r="W67" s="66"/>
    </row>
    <row r="68" spans="1:23" ht="41.25" customHeight="1">
      <c r="A68" s="45" t="s">
        <v>535</v>
      </c>
      <c r="B68" s="45" t="s">
        <v>90</v>
      </c>
      <c r="C68" s="110" t="s">
        <v>94</v>
      </c>
      <c r="D68" s="111"/>
      <c r="E68" s="45" t="s">
        <v>88</v>
      </c>
      <c r="F68" s="112" t="s">
        <v>536</v>
      </c>
      <c r="G68" s="66"/>
      <c r="H68" s="8">
        <v>0</v>
      </c>
      <c r="I68" s="8">
        <v>0</v>
      </c>
      <c r="J68" s="8">
        <v>0</v>
      </c>
      <c r="K68" s="84">
        <v>0</v>
      </c>
      <c r="L68" s="67"/>
      <c r="M68" s="66"/>
      <c r="N68" s="8">
        <v>0</v>
      </c>
      <c r="O68" s="8">
        <v>0</v>
      </c>
      <c r="P68" s="8">
        <v>0</v>
      </c>
      <c r="Q68" s="84">
        <v>0</v>
      </c>
      <c r="R68" s="67"/>
      <c r="S68" s="67"/>
      <c r="T68" s="66"/>
      <c r="U68" s="84">
        <v>0</v>
      </c>
      <c r="V68" s="67"/>
      <c r="W68" s="66"/>
    </row>
    <row r="69" spans="1:23" ht="72" customHeight="1">
      <c r="A69" s="46" t="s">
        <v>537</v>
      </c>
      <c r="B69" s="46" t="s">
        <v>91</v>
      </c>
      <c r="C69" s="113" t="s">
        <v>430</v>
      </c>
      <c r="D69" s="114"/>
      <c r="E69" s="46" t="s">
        <v>430</v>
      </c>
      <c r="F69" s="115" t="s">
        <v>538</v>
      </c>
      <c r="G69" s="109"/>
      <c r="H69" s="19">
        <f>I69+J69</f>
        <v>32756.62200000001</v>
      </c>
      <c r="I69" s="19">
        <f>I73+I78+I89+I97+I110</f>
        <v>49056.62200000001</v>
      </c>
      <c r="J69" s="19">
        <f>J73+J89+J97+J110</f>
        <v>-16300</v>
      </c>
      <c r="K69" s="107">
        <f>N69+O69</f>
        <v>137094.57150000002</v>
      </c>
      <c r="L69" s="108"/>
      <c r="M69" s="109"/>
      <c r="N69" s="19">
        <f>N73+N78+N89+N97+N110</f>
        <v>52900.622</v>
      </c>
      <c r="O69" s="19">
        <f>O73+O78+O89+O97+O110</f>
        <v>84193.9495</v>
      </c>
      <c r="P69" s="19">
        <f>Q69+U69</f>
        <v>-7380.8625000000175</v>
      </c>
      <c r="Q69" s="107">
        <f>Q73+Q78+Q89+Q97+Q110</f>
        <v>52839.587499999994</v>
      </c>
      <c r="R69" s="108"/>
      <c r="S69" s="108"/>
      <c r="T69" s="109"/>
      <c r="U69" s="107">
        <f>U73+U78+U89+U110</f>
        <v>-60220.45000000001</v>
      </c>
      <c r="V69" s="108"/>
      <c r="W69" s="109"/>
    </row>
    <row r="70" spans="1:23" ht="42.75" customHeight="1">
      <c r="A70" s="45" t="s">
        <v>539</v>
      </c>
      <c r="B70" s="45" t="s">
        <v>91</v>
      </c>
      <c r="C70" s="110" t="s">
        <v>88</v>
      </c>
      <c r="D70" s="111"/>
      <c r="E70" s="45" t="s">
        <v>430</v>
      </c>
      <c r="F70" s="112" t="s">
        <v>540</v>
      </c>
      <c r="G70" s="66"/>
      <c r="H70" s="8">
        <v>0</v>
      </c>
      <c r="I70" s="8">
        <v>0</v>
      </c>
      <c r="J70" s="8">
        <v>0</v>
      </c>
      <c r="K70" s="84">
        <v>0</v>
      </c>
      <c r="L70" s="67"/>
      <c r="M70" s="66"/>
      <c r="N70" s="8">
        <v>0</v>
      </c>
      <c r="O70" s="8">
        <v>0</v>
      </c>
      <c r="P70" s="8">
        <v>0</v>
      </c>
      <c r="Q70" s="84">
        <v>0</v>
      </c>
      <c r="R70" s="67"/>
      <c r="S70" s="67"/>
      <c r="T70" s="66"/>
      <c r="U70" s="84">
        <v>0</v>
      </c>
      <c r="V70" s="67"/>
      <c r="W70" s="66"/>
    </row>
    <row r="71" spans="1:23" ht="42.75" customHeight="1">
      <c r="A71" s="45" t="s">
        <v>541</v>
      </c>
      <c r="B71" s="45" t="s">
        <v>91</v>
      </c>
      <c r="C71" s="110" t="s">
        <v>88</v>
      </c>
      <c r="D71" s="111"/>
      <c r="E71" s="45" t="s">
        <v>88</v>
      </c>
      <c r="F71" s="112" t="s">
        <v>542</v>
      </c>
      <c r="G71" s="66"/>
      <c r="H71" s="8">
        <v>0</v>
      </c>
      <c r="I71" s="8">
        <v>0</v>
      </c>
      <c r="J71" s="8">
        <v>0</v>
      </c>
      <c r="K71" s="84">
        <v>0</v>
      </c>
      <c r="L71" s="67"/>
      <c r="M71" s="66"/>
      <c r="N71" s="8">
        <v>0</v>
      </c>
      <c r="O71" s="8">
        <v>0</v>
      </c>
      <c r="P71" s="8">
        <v>0</v>
      </c>
      <c r="Q71" s="84">
        <v>0</v>
      </c>
      <c r="R71" s="67"/>
      <c r="S71" s="67"/>
      <c r="T71" s="66"/>
      <c r="U71" s="84">
        <v>0</v>
      </c>
      <c r="V71" s="67"/>
      <c r="W71" s="66"/>
    </row>
    <row r="72" spans="1:23" ht="42.75" customHeight="1">
      <c r="A72" s="45" t="s">
        <v>543</v>
      </c>
      <c r="B72" s="45" t="s">
        <v>91</v>
      </c>
      <c r="C72" s="110" t="s">
        <v>88</v>
      </c>
      <c r="D72" s="111"/>
      <c r="E72" s="45" t="s">
        <v>89</v>
      </c>
      <c r="F72" s="112" t="s">
        <v>544</v>
      </c>
      <c r="G72" s="66"/>
      <c r="H72" s="8">
        <v>0</v>
      </c>
      <c r="I72" s="8">
        <v>0</v>
      </c>
      <c r="J72" s="8">
        <v>0</v>
      </c>
      <c r="K72" s="84">
        <v>0</v>
      </c>
      <c r="L72" s="67"/>
      <c r="M72" s="66"/>
      <c r="N72" s="8">
        <v>0</v>
      </c>
      <c r="O72" s="8">
        <v>0</v>
      </c>
      <c r="P72" s="8">
        <v>0</v>
      </c>
      <c r="Q72" s="84">
        <v>0</v>
      </c>
      <c r="R72" s="67"/>
      <c r="S72" s="67"/>
      <c r="T72" s="66"/>
      <c r="U72" s="84">
        <v>0</v>
      </c>
      <c r="V72" s="67"/>
      <c r="W72" s="66"/>
    </row>
    <row r="73" spans="1:23" ht="42.75" customHeight="1">
      <c r="A73" s="45" t="s">
        <v>545</v>
      </c>
      <c r="B73" s="45" t="s">
        <v>91</v>
      </c>
      <c r="C73" s="110" t="s">
        <v>89</v>
      </c>
      <c r="D73" s="111"/>
      <c r="E73" s="45" t="s">
        <v>430</v>
      </c>
      <c r="F73" s="112" t="s">
        <v>546</v>
      </c>
      <c r="G73" s="66"/>
      <c r="H73" s="8">
        <f>I73+J73</f>
        <v>5100</v>
      </c>
      <c r="I73" s="8">
        <f>I74</f>
        <v>5100</v>
      </c>
      <c r="J73" s="8">
        <f>J74</f>
        <v>0</v>
      </c>
      <c r="K73" s="84">
        <f>N73+O73</f>
        <v>13613</v>
      </c>
      <c r="L73" s="67"/>
      <c r="M73" s="66"/>
      <c r="N73" s="8">
        <f>N74</f>
        <v>6013</v>
      </c>
      <c r="O73" s="8">
        <f>O74</f>
        <v>7600</v>
      </c>
      <c r="P73" s="8">
        <f>Q73+U73</f>
        <v>13613</v>
      </c>
      <c r="Q73" s="84">
        <f>Q74</f>
        <v>6013</v>
      </c>
      <c r="R73" s="67"/>
      <c r="S73" s="67"/>
      <c r="T73" s="66"/>
      <c r="U73" s="84">
        <f>U74</f>
        <v>7600</v>
      </c>
      <c r="V73" s="67"/>
      <c r="W73" s="66"/>
    </row>
    <row r="74" spans="1:23" ht="19.5" customHeight="1">
      <c r="A74" s="45" t="s">
        <v>547</v>
      </c>
      <c r="B74" s="45" t="s">
        <v>91</v>
      </c>
      <c r="C74" s="110" t="s">
        <v>89</v>
      </c>
      <c r="D74" s="111"/>
      <c r="E74" s="45" t="s">
        <v>88</v>
      </c>
      <c r="F74" s="112" t="s">
        <v>548</v>
      </c>
      <c r="G74" s="66"/>
      <c r="H74" s="8">
        <f aca="true" t="shared" si="5" ref="H74:H111">I74+J74</f>
        <v>5100</v>
      </c>
      <c r="I74" s="8">
        <v>5100</v>
      </c>
      <c r="J74" s="8">
        <v>0</v>
      </c>
      <c r="K74" s="84">
        <f aca="true" t="shared" si="6" ref="K74:K84">N74+O74</f>
        <v>13613</v>
      </c>
      <c r="L74" s="67"/>
      <c r="M74" s="66"/>
      <c r="N74" s="8">
        <v>6013</v>
      </c>
      <c r="O74" s="8">
        <v>7600</v>
      </c>
      <c r="P74" s="8">
        <f aca="true" t="shared" si="7" ref="P74:P122">Q74+U74</f>
        <v>13613</v>
      </c>
      <c r="Q74" s="84">
        <v>6013</v>
      </c>
      <c r="R74" s="67"/>
      <c r="S74" s="67"/>
      <c r="T74" s="66"/>
      <c r="U74" s="84">
        <v>7600</v>
      </c>
      <c r="V74" s="67"/>
      <c r="W74" s="66"/>
    </row>
    <row r="75" spans="1:23" ht="19.5" customHeight="1">
      <c r="A75" s="45" t="s">
        <v>549</v>
      </c>
      <c r="B75" s="45" t="s">
        <v>91</v>
      </c>
      <c r="C75" s="110" t="s">
        <v>89</v>
      </c>
      <c r="D75" s="111"/>
      <c r="E75" s="45" t="s">
        <v>89</v>
      </c>
      <c r="F75" s="112" t="s">
        <v>550</v>
      </c>
      <c r="G75" s="66"/>
      <c r="H75" s="8">
        <f t="shared" si="5"/>
        <v>0</v>
      </c>
      <c r="I75" s="8">
        <v>0</v>
      </c>
      <c r="J75" s="8">
        <v>0</v>
      </c>
      <c r="K75" s="84">
        <f t="shared" si="6"/>
        <v>0</v>
      </c>
      <c r="L75" s="67"/>
      <c r="M75" s="66"/>
      <c r="N75" s="8">
        <v>0</v>
      </c>
      <c r="O75" s="8">
        <v>0</v>
      </c>
      <c r="P75" s="8">
        <f t="shared" si="7"/>
        <v>0</v>
      </c>
      <c r="Q75" s="84">
        <v>0</v>
      </c>
      <c r="R75" s="67"/>
      <c r="S75" s="67"/>
      <c r="T75" s="66"/>
      <c r="U75" s="84">
        <v>0</v>
      </c>
      <c r="V75" s="67"/>
      <c r="W75" s="66"/>
    </row>
    <row r="76" spans="1:23" ht="19.5" customHeight="1">
      <c r="A76" s="45" t="s">
        <v>551</v>
      </c>
      <c r="B76" s="45" t="s">
        <v>91</v>
      </c>
      <c r="C76" s="110" t="s">
        <v>89</v>
      </c>
      <c r="D76" s="111"/>
      <c r="E76" s="45" t="s">
        <v>90</v>
      </c>
      <c r="F76" s="112" t="s">
        <v>552</v>
      </c>
      <c r="G76" s="66"/>
      <c r="H76" s="8">
        <f t="shared" si="5"/>
        <v>0</v>
      </c>
      <c r="I76" s="8">
        <v>0</v>
      </c>
      <c r="J76" s="8">
        <v>0</v>
      </c>
      <c r="K76" s="84">
        <f t="shared" si="6"/>
        <v>0</v>
      </c>
      <c r="L76" s="67"/>
      <c r="M76" s="66"/>
      <c r="N76" s="8">
        <v>0</v>
      </c>
      <c r="O76" s="8">
        <v>0</v>
      </c>
      <c r="P76" s="8">
        <f t="shared" si="7"/>
        <v>0</v>
      </c>
      <c r="Q76" s="84">
        <v>0</v>
      </c>
      <c r="R76" s="67"/>
      <c r="S76" s="67"/>
      <c r="T76" s="66"/>
      <c r="U76" s="84">
        <v>0</v>
      </c>
      <c r="V76" s="67"/>
      <c r="W76" s="66"/>
    </row>
    <row r="77" spans="1:23" ht="19.5" customHeight="1">
      <c r="A77" s="45" t="s">
        <v>553</v>
      </c>
      <c r="B77" s="45" t="s">
        <v>91</v>
      </c>
      <c r="C77" s="110" t="s">
        <v>89</v>
      </c>
      <c r="D77" s="111"/>
      <c r="E77" s="45" t="s">
        <v>91</v>
      </c>
      <c r="F77" s="112" t="s">
        <v>554</v>
      </c>
      <c r="G77" s="66"/>
      <c r="H77" s="8">
        <f t="shared" si="5"/>
        <v>0</v>
      </c>
      <c r="I77" s="8">
        <v>0</v>
      </c>
      <c r="J77" s="8">
        <v>0</v>
      </c>
      <c r="K77" s="84">
        <f t="shared" si="6"/>
        <v>0</v>
      </c>
      <c r="L77" s="67"/>
      <c r="M77" s="66"/>
      <c r="N77" s="8">
        <v>0</v>
      </c>
      <c r="O77" s="8">
        <v>0</v>
      </c>
      <c r="P77" s="8">
        <f t="shared" si="7"/>
        <v>0</v>
      </c>
      <c r="Q77" s="84">
        <v>0</v>
      </c>
      <c r="R77" s="67"/>
      <c r="S77" s="67"/>
      <c r="T77" s="66"/>
      <c r="U77" s="84">
        <v>0</v>
      </c>
      <c r="V77" s="67"/>
      <c r="W77" s="66"/>
    </row>
    <row r="78" spans="1:23" ht="19.5" customHeight="1">
      <c r="A78" s="45" t="s">
        <v>555</v>
      </c>
      <c r="B78" s="45" t="s">
        <v>91</v>
      </c>
      <c r="C78" s="110" t="s">
        <v>90</v>
      </c>
      <c r="D78" s="111"/>
      <c r="E78" s="45" t="s">
        <v>430</v>
      </c>
      <c r="F78" s="112" t="s">
        <v>556</v>
      </c>
      <c r="G78" s="66"/>
      <c r="H78" s="8">
        <f t="shared" si="5"/>
        <v>0</v>
      </c>
      <c r="I78" s="8">
        <v>0</v>
      </c>
      <c r="J78" s="8">
        <f>J83</f>
        <v>0</v>
      </c>
      <c r="K78" s="84">
        <f t="shared" si="6"/>
        <v>55463.3</v>
      </c>
      <c r="L78" s="67"/>
      <c r="M78" s="66"/>
      <c r="N78" s="8">
        <v>0</v>
      </c>
      <c r="O78" s="8">
        <f>O83</f>
        <v>55463.3</v>
      </c>
      <c r="P78" s="8">
        <f t="shared" si="7"/>
        <v>55463.3</v>
      </c>
      <c r="Q78" s="84">
        <v>0</v>
      </c>
      <c r="R78" s="67"/>
      <c r="S78" s="67"/>
      <c r="T78" s="66"/>
      <c r="U78" s="84">
        <f>U83</f>
        <v>55463.3</v>
      </c>
      <c r="V78" s="67"/>
      <c r="W78" s="66"/>
    </row>
    <row r="79" spans="1:23" ht="19.5" customHeight="1">
      <c r="A79" s="45" t="s">
        <v>557</v>
      </c>
      <c r="B79" s="45" t="s">
        <v>91</v>
      </c>
      <c r="C79" s="110" t="s">
        <v>90</v>
      </c>
      <c r="D79" s="111"/>
      <c r="E79" s="45" t="s">
        <v>88</v>
      </c>
      <c r="F79" s="112" t="s">
        <v>558</v>
      </c>
      <c r="G79" s="66"/>
      <c r="H79" s="8">
        <f t="shared" si="5"/>
        <v>0</v>
      </c>
      <c r="I79" s="8">
        <v>0</v>
      </c>
      <c r="J79" s="8">
        <v>0</v>
      </c>
      <c r="K79" s="84">
        <f t="shared" si="6"/>
        <v>0</v>
      </c>
      <c r="L79" s="67"/>
      <c r="M79" s="66"/>
      <c r="N79" s="8">
        <v>0</v>
      </c>
      <c r="O79" s="8">
        <v>0</v>
      </c>
      <c r="P79" s="8">
        <f t="shared" si="7"/>
        <v>0</v>
      </c>
      <c r="Q79" s="84">
        <v>0</v>
      </c>
      <c r="R79" s="67"/>
      <c r="S79" s="67"/>
      <c r="T79" s="66"/>
      <c r="U79" s="84">
        <v>0</v>
      </c>
      <c r="V79" s="67"/>
      <c r="W79" s="66"/>
    </row>
    <row r="80" spans="1:23" ht="19.5" customHeight="1">
      <c r="A80" s="45" t="s">
        <v>559</v>
      </c>
      <c r="B80" s="45" t="s">
        <v>91</v>
      </c>
      <c r="C80" s="110" t="s">
        <v>90</v>
      </c>
      <c r="D80" s="111"/>
      <c r="E80" s="45" t="s">
        <v>89</v>
      </c>
      <c r="F80" s="112" t="s">
        <v>560</v>
      </c>
      <c r="G80" s="66"/>
      <c r="H80" s="8">
        <f t="shared" si="5"/>
        <v>0</v>
      </c>
      <c r="I80" s="8">
        <v>0</v>
      </c>
      <c r="J80" s="8">
        <v>0</v>
      </c>
      <c r="K80" s="84">
        <f t="shared" si="6"/>
        <v>0</v>
      </c>
      <c r="L80" s="67"/>
      <c r="M80" s="66"/>
      <c r="N80" s="8">
        <v>0</v>
      </c>
      <c r="O80" s="8">
        <v>0</v>
      </c>
      <c r="P80" s="8">
        <f t="shared" si="7"/>
        <v>0</v>
      </c>
      <c r="Q80" s="84">
        <v>0</v>
      </c>
      <c r="R80" s="67"/>
      <c r="S80" s="67"/>
      <c r="T80" s="66"/>
      <c r="U80" s="84">
        <v>0</v>
      </c>
      <c r="V80" s="67"/>
      <c r="W80" s="66"/>
    </row>
    <row r="81" spans="1:23" ht="19.5" customHeight="1">
      <c r="A81" s="45" t="s">
        <v>561</v>
      </c>
      <c r="B81" s="45" t="s">
        <v>91</v>
      </c>
      <c r="C81" s="110" t="s">
        <v>90</v>
      </c>
      <c r="D81" s="111"/>
      <c r="E81" s="45" t="s">
        <v>90</v>
      </c>
      <c r="F81" s="112" t="s">
        <v>562</v>
      </c>
      <c r="G81" s="66"/>
      <c r="H81" s="8">
        <f t="shared" si="5"/>
        <v>0</v>
      </c>
      <c r="I81" s="8">
        <v>0</v>
      </c>
      <c r="J81" s="8">
        <v>0</v>
      </c>
      <c r="K81" s="84">
        <f t="shared" si="6"/>
        <v>0</v>
      </c>
      <c r="L81" s="67"/>
      <c r="M81" s="66"/>
      <c r="N81" s="8">
        <v>0</v>
      </c>
      <c r="O81" s="8">
        <v>0</v>
      </c>
      <c r="P81" s="8">
        <f t="shared" si="7"/>
        <v>0</v>
      </c>
      <c r="Q81" s="84">
        <v>0</v>
      </c>
      <c r="R81" s="67"/>
      <c r="S81" s="67"/>
      <c r="T81" s="66"/>
      <c r="U81" s="84">
        <v>0</v>
      </c>
      <c r="V81" s="67"/>
      <c r="W81" s="66"/>
    </row>
    <row r="82" spans="1:23" ht="19.5" customHeight="1">
      <c r="A82" s="45" t="s">
        <v>563</v>
      </c>
      <c r="B82" s="45" t="s">
        <v>91</v>
      </c>
      <c r="C82" s="110" t="s">
        <v>90</v>
      </c>
      <c r="D82" s="111"/>
      <c r="E82" s="45" t="s">
        <v>91</v>
      </c>
      <c r="F82" s="112" t="s">
        <v>564</v>
      </c>
      <c r="G82" s="66"/>
      <c r="H82" s="8">
        <f t="shared" si="5"/>
        <v>0</v>
      </c>
      <c r="I82" s="8">
        <v>0</v>
      </c>
      <c r="J82" s="8">
        <v>0</v>
      </c>
      <c r="K82" s="84">
        <f t="shared" si="6"/>
        <v>0</v>
      </c>
      <c r="L82" s="67"/>
      <c r="M82" s="66"/>
      <c r="N82" s="8">
        <v>0</v>
      </c>
      <c r="O82" s="8">
        <v>0</v>
      </c>
      <c r="P82" s="8">
        <f t="shared" si="7"/>
        <v>0</v>
      </c>
      <c r="Q82" s="84">
        <v>0</v>
      </c>
      <c r="R82" s="67"/>
      <c r="S82" s="67"/>
      <c r="T82" s="66"/>
      <c r="U82" s="84">
        <v>0</v>
      </c>
      <c r="V82" s="67"/>
      <c r="W82" s="66"/>
    </row>
    <row r="83" spans="1:23" ht="19.5" customHeight="1">
      <c r="A83" s="45" t="s">
        <v>565</v>
      </c>
      <c r="B83" s="45" t="s">
        <v>91</v>
      </c>
      <c r="C83" s="110" t="s">
        <v>90</v>
      </c>
      <c r="D83" s="111"/>
      <c r="E83" s="45" t="s">
        <v>92</v>
      </c>
      <c r="F83" s="112" t="s">
        <v>566</v>
      </c>
      <c r="G83" s="66"/>
      <c r="H83" s="8">
        <f t="shared" si="5"/>
        <v>0</v>
      </c>
      <c r="I83" s="8">
        <v>0</v>
      </c>
      <c r="J83" s="8">
        <v>0</v>
      </c>
      <c r="K83" s="84">
        <f t="shared" si="6"/>
        <v>55463.3</v>
      </c>
      <c r="L83" s="67"/>
      <c r="M83" s="66"/>
      <c r="N83" s="8">
        <v>0</v>
      </c>
      <c r="O83" s="8">
        <v>55463.3</v>
      </c>
      <c r="P83" s="8">
        <f t="shared" si="7"/>
        <v>55463.3</v>
      </c>
      <c r="Q83" s="84">
        <v>0</v>
      </c>
      <c r="R83" s="67"/>
      <c r="S83" s="67"/>
      <c r="T83" s="66"/>
      <c r="U83" s="84">
        <v>55463.3</v>
      </c>
      <c r="V83" s="67"/>
      <c r="W83" s="66"/>
    </row>
    <row r="84" spans="1:23" ht="19.5" customHeight="1">
      <c r="A84" s="45" t="s">
        <v>567</v>
      </c>
      <c r="B84" s="45" t="s">
        <v>91</v>
      </c>
      <c r="C84" s="110" t="s">
        <v>90</v>
      </c>
      <c r="D84" s="111"/>
      <c r="E84" s="45" t="s">
        <v>93</v>
      </c>
      <c r="F84" s="112" t="s">
        <v>568</v>
      </c>
      <c r="G84" s="66"/>
      <c r="H84" s="8">
        <f t="shared" si="5"/>
        <v>0</v>
      </c>
      <c r="I84" s="8">
        <v>0</v>
      </c>
      <c r="J84" s="8">
        <v>0</v>
      </c>
      <c r="K84" s="84">
        <f t="shared" si="6"/>
        <v>0</v>
      </c>
      <c r="L84" s="67"/>
      <c r="M84" s="66"/>
      <c r="N84" s="8">
        <v>0</v>
      </c>
      <c r="O84" s="8">
        <v>0</v>
      </c>
      <c r="P84" s="8">
        <f t="shared" si="7"/>
        <v>0</v>
      </c>
      <c r="Q84" s="84">
        <v>0</v>
      </c>
      <c r="R84" s="67"/>
      <c r="S84" s="67"/>
      <c r="T84" s="66"/>
      <c r="U84" s="84">
        <v>0</v>
      </c>
      <c r="V84" s="67"/>
      <c r="W84" s="66"/>
    </row>
    <row r="85" spans="1:23" ht="33" customHeight="1">
      <c r="A85" s="45" t="s">
        <v>569</v>
      </c>
      <c r="B85" s="45" t="s">
        <v>91</v>
      </c>
      <c r="C85" s="110" t="s">
        <v>91</v>
      </c>
      <c r="D85" s="111"/>
      <c r="E85" s="45" t="s">
        <v>430</v>
      </c>
      <c r="F85" s="112" t="s">
        <v>570</v>
      </c>
      <c r="G85" s="66"/>
      <c r="H85" s="8">
        <f t="shared" si="5"/>
        <v>0</v>
      </c>
      <c r="I85" s="8">
        <v>0</v>
      </c>
      <c r="J85" s="8">
        <v>0</v>
      </c>
      <c r="K85" s="84">
        <f>N85+O85</f>
        <v>0</v>
      </c>
      <c r="L85" s="67"/>
      <c r="M85" s="66"/>
      <c r="N85" s="8">
        <v>0</v>
      </c>
      <c r="O85" s="8">
        <v>0</v>
      </c>
      <c r="P85" s="8">
        <f t="shared" si="7"/>
        <v>0</v>
      </c>
      <c r="Q85" s="84">
        <v>0</v>
      </c>
      <c r="R85" s="67"/>
      <c r="S85" s="67"/>
      <c r="T85" s="66"/>
      <c r="U85" s="84">
        <v>0</v>
      </c>
      <c r="V85" s="67"/>
      <c r="W85" s="66"/>
    </row>
    <row r="86" spans="1:23" ht="34.5" customHeight="1">
      <c r="A86" s="45" t="s">
        <v>571</v>
      </c>
      <c r="B86" s="45" t="s">
        <v>91</v>
      </c>
      <c r="C86" s="110" t="s">
        <v>91</v>
      </c>
      <c r="D86" s="111"/>
      <c r="E86" s="45" t="s">
        <v>88</v>
      </c>
      <c r="F86" s="112" t="s">
        <v>572</v>
      </c>
      <c r="G86" s="66"/>
      <c r="H86" s="8">
        <f t="shared" si="5"/>
        <v>0</v>
      </c>
      <c r="I86" s="8">
        <v>0</v>
      </c>
      <c r="J86" s="8">
        <v>0</v>
      </c>
      <c r="K86" s="84">
        <f aca="true" t="shared" si="8" ref="K86:K92">N86+O86</f>
        <v>0</v>
      </c>
      <c r="L86" s="67"/>
      <c r="M86" s="66"/>
      <c r="N86" s="8">
        <v>0</v>
      </c>
      <c r="O86" s="8">
        <v>0</v>
      </c>
      <c r="P86" s="8">
        <f t="shared" si="7"/>
        <v>0</v>
      </c>
      <c r="Q86" s="84">
        <v>0</v>
      </c>
      <c r="R86" s="67"/>
      <c r="S86" s="67"/>
      <c r="T86" s="66"/>
      <c r="U86" s="84">
        <v>0</v>
      </c>
      <c r="V86" s="67"/>
      <c r="W86" s="66"/>
    </row>
    <row r="87" spans="1:23" ht="19.5" customHeight="1">
      <c r="A87" s="45" t="s">
        <v>573</v>
      </c>
      <c r="B87" s="45" t="s">
        <v>91</v>
      </c>
      <c r="C87" s="110" t="s">
        <v>91</v>
      </c>
      <c r="D87" s="111"/>
      <c r="E87" s="45" t="s">
        <v>89</v>
      </c>
      <c r="F87" s="112" t="s">
        <v>574</v>
      </c>
      <c r="G87" s="66"/>
      <c r="H87" s="8">
        <f t="shared" si="5"/>
        <v>0</v>
      </c>
      <c r="I87" s="8">
        <v>0</v>
      </c>
      <c r="J87" s="8">
        <v>0</v>
      </c>
      <c r="K87" s="84">
        <f t="shared" si="8"/>
        <v>0</v>
      </c>
      <c r="L87" s="67"/>
      <c r="M87" s="66"/>
      <c r="N87" s="8">
        <v>0</v>
      </c>
      <c r="O87" s="8">
        <v>0</v>
      </c>
      <c r="P87" s="8">
        <f t="shared" si="7"/>
        <v>0</v>
      </c>
      <c r="Q87" s="84">
        <v>0</v>
      </c>
      <c r="R87" s="67"/>
      <c r="S87" s="67"/>
      <c r="T87" s="66"/>
      <c r="U87" s="84">
        <v>0</v>
      </c>
      <c r="V87" s="67"/>
      <c r="W87" s="66"/>
    </row>
    <row r="88" spans="1:23" ht="19.5" customHeight="1">
      <c r="A88" s="45" t="s">
        <v>575</v>
      </c>
      <c r="B88" s="45" t="s">
        <v>91</v>
      </c>
      <c r="C88" s="110" t="s">
        <v>91</v>
      </c>
      <c r="D88" s="111"/>
      <c r="E88" s="45" t="s">
        <v>90</v>
      </c>
      <c r="F88" s="112" t="s">
        <v>576</v>
      </c>
      <c r="G88" s="66"/>
      <c r="H88" s="8">
        <f t="shared" si="5"/>
        <v>0</v>
      </c>
      <c r="I88" s="8">
        <v>0</v>
      </c>
      <c r="J88" s="8">
        <v>0</v>
      </c>
      <c r="K88" s="84">
        <f t="shared" si="8"/>
        <v>0</v>
      </c>
      <c r="L88" s="67"/>
      <c r="M88" s="66"/>
      <c r="N88" s="8">
        <v>0</v>
      </c>
      <c r="O88" s="8">
        <v>0</v>
      </c>
      <c r="P88" s="8">
        <f t="shared" si="7"/>
        <v>0</v>
      </c>
      <c r="Q88" s="84">
        <v>0</v>
      </c>
      <c r="R88" s="67"/>
      <c r="S88" s="67"/>
      <c r="T88" s="66"/>
      <c r="U88" s="84">
        <v>0</v>
      </c>
      <c r="V88" s="67"/>
      <c r="W88" s="66"/>
    </row>
    <row r="89" spans="1:23" ht="19.5" customHeight="1">
      <c r="A89" s="45" t="s">
        <v>577</v>
      </c>
      <c r="B89" s="45" t="s">
        <v>91</v>
      </c>
      <c r="C89" s="110" t="s">
        <v>92</v>
      </c>
      <c r="D89" s="111"/>
      <c r="E89" s="45" t="s">
        <v>430</v>
      </c>
      <c r="F89" s="112" t="s">
        <v>578</v>
      </c>
      <c r="G89" s="66"/>
      <c r="H89" s="8">
        <f t="shared" si="5"/>
        <v>39492.42200000001</v>
      </c>
      <c r="I89" s="8">
        <f>I90+I94</f>
        <v>39492.42200000001</v>
      </c>
      <c r="J89" s="8">
        <f>J90+J94</f>
        <v>0</v>
      </c>
      <c r="K89" s="84">
        <f t="shared" si="8"/>
        <v>92619.2715</v>
      </c>
      <c r="L89" s="67"/>
      <c r="M89" s="66"/>
      <c r="N89" s="8">
        <f>N90+N94</f>
        <v>43423.422000000006</v>
      </c>
      <c r="O89" s="8">
        <f>O94</f>
        <v>49195.8495</v>
      </c>
      <c r="P89" s="8">
        <f t="shared" si="7"/>
        <v>59185.294499999996</v>
      </c>
      <c r="Q89" s="84">
        <f>Q90+Q94</f>
        <v>43362.3875</v>
      </c>
      <c r="R89" s="67"/>
      <c r="S89" s="67"/>
      <c r="T89" s="66"/>
      <c r="U89" s="84">
        <f>U94</f>
        <v>15822.907</v>
      </c>
      <c r="V89" s="67"/>
      <c r="W89" s="66"/>
    </row>
    <row r="90" spans="1:23" ht="19.5" customHeight="1">
      <c r="A90" s="45" t="s">
        <v>579</v>
      </c>
      <c r="B90" s="45" t="s">
        <v>91</v>
      </c>
      <c r="C90" s="110" t="s">
        <v>92</v>
      </c>
      <c r="D90" s="111"/>
      <c r="E90" s="45" t="s">
        <v>88</v>
      </c>
      <c r="F90" s="112" t="s">
        <v>580</v>
      </c>
      <c r="G90" s="66"/>
      <c r="H90" s="8">
        <f t="shared" si="5"/>
        <v>1500</v>
      </c>
      <c r="I90" s="8">
        <v>1500</v>
      </c>
      <c r="J90" s="8">
        <v>0</v>
      </c>
      <c r="K90" s="84">
        <f t="shared" si="8"/>
        <v>1000</v>
      </c>
      <c r="L90" s="67"/>
      <c r="M90" s="66"/>
      <c r="N90" s="8">
        <v>1000</v>
      </c>
      <c r="O90" s="8">
        <v>0</v>
      </c>
      <c r="P90" s="8">
        <f t="shared" si="7"/>
        <v>980.784</v>
      </c>
      <c r="Q90" s="84">
        <v>980.784</v>
      </c>
      <c r="R90" s="67"/>
      <c r="S90" s="67"/>
      <c r="T90" s="66"/>
      <c r="U90" s="84">
        <v>0</v>
      </c>
      <c r="V90" s="67"/>
      <c r="W90" s="66"/>
    </row>
    <row r="91" spans="1:23" ht="19.5" customHeight="1">
      <c r="A91" s="45" t="s">
        <v>581</v>
      </c>
      <c r="B91" s="45" t="s">
        <v>91</v>
      </c>
      <c r="C91" s="110" t="s">
        <v>92</v>
      </c>
      <c r="D91" s="111"/>
      <c r="E91" s="45" t="s">
        <v>89</v>
      </c>
      <c r="F91" s="112" t="s">
        <v>582</v>
      </c>
      <c r="G91" s="66"/>
      <c r="H91" s="8">
        <f t="shared" si="5"/>
        <v>0</v>
      </c>
      <c r="I91" s="8">
        <v>0</v>
      </c>
      <c r="J91" s="8">
        <v>0</v>
      </c>
      <c r="K91" s="84">
        <f t="shared" si="8"/>
        <v>0</v>
      </c>
      <c r="L91" s="67"/>
      <c r="M91" s="66"/>
      <c r="N91" s="8">
        <v>0</v>
      </c>
      <c r="O91" s="8">
        <v>0</v>
      </c>
      <c r="P91" s="8">
        <f t="shared" si="7"/>
        <v>0</v>
      </c>
      <c r="Q91" s="84">
        <v>0</v>
      </c>
      <c r="R91" s="67"/>
      <c r="S91" s="67"/>
      <c r="T91" s="66"/>
      <c r="U91" s="84">
        <v>0</v>
      </c>
      <c r="V91" s="67"/>
      <c r="W91" s="66"/>
    </row>
    <row r="92" spans="1:23" ht="19.5" customHeight="1">
      <c r="A92" s="45" t="s">
        <v>583</v>
      </c>
      <c r="B92" s="45" t="s">
        <v>91</v>
      </c>
      <c r="C92" s="110" t="s">
        <v>92</v>
      </c>
      <c r="D92" s="111"/>
      <c r="E92" s="45" t="s">
        <v>90</v>
      </c>
      <c r="F92" s="112" t="s">
        <v>584</v>
      </c>
      <c r="G92" s="66"/>
      <c r="H92" s="8">
        <f t="shared" si="5"/>
        <v>0</v>
      </c>
      <c r="I92" s="8">
        <v>0</v>
      </c>
      <c r="J92" s="8">
        <v>0</v>
      </c>
      <c r="K92" s="84">
        <f t="shared" si="8"/>
        <v>0</v>
      </c>
      <c r="L92" s="67"/>
      <c r="M92" s="66"/>
      <c r="N92" s="8">
        <v>0</v>
      </c>
      <c r="O92" s="8">
        <v>0</v>
      </c>
      <c r="P92" s="8">
        <f t="shared" si="7"/>
        <v>0</v>
      </c>
      <c r="Q92" s="84">
        <v>0</v>
      </c>
      <c r="R92" s="67"/>
      <c r="S92" s="67"/>
      <c r="T92" s="66"/>
      <c r="U92" s="84">
        <v>0</v>
      </c>
      <c r="V92" s="67"/>
      <c r="W92" s="66"/>
    </row>
    <row r="93" spans="1:23" ht="19.5" customHeight="1">
      <c r="A93" s="45" t="s">
        <v>585</v>
      </c>
      <c r="B93" s="45" t="s">
        <v>91</v>
      </c>
      <c r="C93" s="110" t="s">
        <v>92</v>
      </c>
      <c r="D93" s="111"/>
      <c r="E93" s="45" t="s">
        <v>91</v>
      </c>
      <c r="F93" s="112" t="s">
        <v>586</v>
      </c>
      <c r="G93" s="66"/>
      <c r="H93" s="8">
        <f t="shared" si="5"/>
        <v>0</v>
      </c>
      <c r="I93" s="8">
        <v>0</v>
      </c>
      <c r="J93" s="8">
        <v>0</v>
      </c>
      <c r="K93" s="84">
        <f>N93+O93</f>
        <v>0</v>
      </c>
      <c r="L93" s="67"/>
      <c r="M93" s="66"/>
      <c r="N93" s="8">
        <v>0</v>
      </c>
      <c r="O93" s="8">
        <v>0</v>
      </c>
      <c r="P93" s="8">
        <f t="shared" si="7"/>
        <v>0</v>
      </c>
      <c r="Q93" s="84">
        <v>0</v>
      </c>
      <c r="R93" s="67"/>
      <c r="S93" s="67"/>
      <c r="T93" s="66"/>
      <c r="U93" s="84">
        <v>0</v>
      </c>
      <c r="V93" s="67"/>
      <c r="W93" s="66"/>
    </row>
    <row r="94" spans="1:23" ht="19.5" customHeight="1">
      <c r="A94" s="45" t="s">
        <v>587</v>
      </c>
      <c r="B94" s="45" t="s">
        <v>91</v>
      </c>
      <c r="C94" s="110" t="s">
        <v>92</v>
      </c>
      <c r="D94" s="111"/>
      <c r="E94" s="45" t="s">
        <v>92</v>
      </c>
      <c r="F94" s="112" t="s">
        <v>588</v>
      </c>
      <c r="G94" s="66"/>
      <c r="H94" s="8">
        <f t="shared" si="5"/>
        <v>37992.42200000001</v>
      </c>
      <c r="I94" s="8">
        <v>37992.42200000001</v>
      </c>
      <c r="J94" s="8">
        <v>0</v>
      </c>
      <c r="K94" s="84">
        <f aca="true" t="shared" si="9" ref="K94:K104">N94+O94</f>
        <v>91619.2715</v>
      </c>
      <c r="L94" s="67"/>
      <c r="M94" s="66"/>
      <c r="N94" s="8">
        <v>42423.422000000006</v>
      </c>
      <c r="O94" s="8">
        <v>49195.8495</v>
      </c>
      <c r="P94" s="8">
        <f t="shared" si="7"/>
        <v>58204.5105</v>
      </c>
      <c r="Q94" s="84">
        <v>42381.6035</v>
      </c>
      <c r="R94" s="67"/>
      <c r="S94" s="67"/>
      <c r="T94" s="66"/>
      <c r="U94" s="84">
        <v>15822.907</v>
      </c>
      <c r="V94" s="67"/>
      <c r="W94" s="66"/>
    </row>
    <row r="95" spans="1:23" ht="19.5" customHeight="1">
      <c r="A95" s="45" t="s">
        <v>589</v>
      </c>
      <c r="B95" s="45" t="s">
        <v>91</v>
      </c>
      <c r="C95" s="110" t="s">
        <v>93</v>
      </c>
      <c r="D95" s="111"/>
      <c r="E95" s="45" t="s">
        <v>430</v>
      </c>
      <c r="F95" s="112" t="s">
        <v>590</v>
      </c>
      <c r="G95" s="66"/>
      <c r="H95" s="8">
        <f t="shared" si="5"/>
        <v>0</v>
      </c>
      <c r="I95" s="8">
        <v>0</v>
      </c>
      <c r="J95" s="8">
        <v>0</v>
      </c>
      <c r="K95" s="84">
        <f t="shared" si="9"/>
        <v>0</v>
      </c>
      <c r="L95" s="67"/>
      <c r="M95" s="66"/>
      <c r="N95" s="8">
        <v>0</v>
      </c>
      <c r="O95" s="8">
        <v>0</v>
      </c>
      <c r="P95" s="8">
        <f>Q95+U95</f>
        <v>0</v>
      </c>
      <c r="Q95" s="84">
        <v>0</v>
      </c>
      <c r="R95" s="67"/>
      <c r="S95" s="67"/>
      <c r="T95" s="66"/>
      <c r="U95" s="84">
        <v>0</v>
      </c>
      <c r="V95" s="67"/>
      <c r="W95" s="66"/>
    </row>
    <row r="96" spans="1:23" ht="19.5" customHeight="1">
      <c r="A96" s="45" t="s">
        <v>591</v>
      </c>
      <c r="B96" s="45" t="s">
        <v>91</v>
      </c>
      <c r="C96" s="110" t="s">
        <v>93</v>
      </c>
      <c r="D96" s="111"/>
      <c r="E96" s="45" t="s">
        <v>88</v>
      </c>
      <c r="F96" s="112" t="s">
        <v>592</v>
      </c>
      <c r="G96" s="66"/>
      <c r="H96" s="8">
        <f t="shared" si="5"/>
        <v>0</v>
      </c>
      <c r="I96" s="8">
        <v>0</v>
      </c>
      <c r="J96" s="8">
        <v>0</v>
      </c>
      <c r="K96" s="84">
        <f t="shared" si="9"/>
        <v>0</v>
      </c>
      <c r="L96" s="67"/>
      <c r="M96" s="66"/>
      <c r="N96" s="8">
        <v>0</v>
      </c>
      <c r="O96" s="8">
        <v>0</v>
      </c>
      <c r="P96" s="8">
        <f t="shared" si="7"/>
        <v>0</v>
      </c>
      <c r="Q96" s="84">
        <v>0</v>
      </c>
      <c r="R96" s="67"/>
      <c r="S96" s="67"/>
      <c r="T96" s="66"/>
      <c r="U96" s="84">
        <v>0</v>
      </c>
      <c r="V96" s="67"/>
      <c r="W96" s="66"/>
    </row>
    <row r="97" spans="1:23" ht="19.5" customHeight="1">
      <c r="A97" s="45" t="s">
        <v>593</v>
      </c>
      <c r="B97" s="45" t="s">
        <v>91</v>
      </c>
      <c r="C97" s="110" t="s">
        <v>94</v>
      </c>
      <c r="D97" s="111"/>
      <c r="E97" s="45" t="s">
        <v>430</v>
      </c>
      <c r="F97" s="112" t="s">
        <v>594</v>
      </c>
      <c r="G97" s="66"/>
      <c r="H97" s="8">
        <f t="shared" si="5"/>
        <v>4464.2</v>
      </c>
      <c r="I97" s="8">
        <f>I100</f>
        <v>4464.2</v>
      </c>
      <c r="J97" s="8">
        <v>0</v>
      </c>
      <c r="K97" s="84">
        <f t="shared" si="9"/>
        <v>4864.2</v>
      </c>
      <c r="L97" s="67"/>
      <c r="M97" s="66"/>
      <c r="N97" s="8">
        <f>N100</f>
        <v>3464.2</v>
      </c>
      <c r="O97" s="8">
        <f>O100</f>
        <v>1400</v>
      </c>
      <c r="P97" s="8">
        <f t="shared" si="7"/>
        <v>3464.2</v>
      </c>
      <c r="Q97" s="84">
        <f>Q100</f>
        <v>3464.2</v>
      </c>
      <c r="R97" s="67"/>
      <c r="S97" s="67"/>
      <c r="T97" s="66"/>
      <c r="U97" s="84">
        <v>0</v>
      </c>
      <c r="V97" s="67"/>
      <c r="W97" s="66"/>
    </row>
    <row r="98" spans="1:23" ht="38.25" customHeight="1">
      <c r="A98" s="45" t="s">
        <v>595</v>
      </c>
      <c r="B98" s="45" t="s">
        <v>91</v>
      </c>
      <c r="C98" s="110" t="s">
        <v>94</v>
      </c>
      <c r="D98" s="111"/>
      <c r="E98" s="45" t="s">
        <v>88</v>
      </c>
      <c r="F98" s="112" t="s">
        <v>596</v>
      </c>
      <c r="G98" s="66"/>
      <c r="H98" s="8">
        <f t="shared" si="5"/>
        <v>0</v>
      </c>
      <c r="I98" s="8">
        <v>0</v>
      </c>
      <c r="J98" s="8">
        <v>0</v>
      </c>
      <c r="K98" s="84">
        <f t="shared" si="9"/>
        <v>0</v>
      </c>
      <c r="L98" s="67"/>
      <c r="M98" s="66"/>
      <c r="N98" s="8">
        <v>0</v>
      </c>
      <c r="O98" s="8">
        <v>0</v>
      </c>
      <c r="P98" s="8">
        <f t="shared" si="7"/>
        <v>0</v>
      </c>
      <c r="Q98" s="84">
        <v>0</v>
      </c>
      <c r="R98" s="67"/>
      <c r="S98" s="67"/>
      <c r="T98" s="66"/>
      <c r="U98" s="84">
        <v>0</v>
      </c>
      <c r="V98" s="67"/>
      <c r="W98" s="66"/>
    </row>
    <row r="99" spans="1:23" ht="38.25" customHeight="1">
      <c r="A99" s="45" t="s">
        <v>597</v>
      </c>
      <c r="B99" s="45" t="s">
        <v>91</v>
      </c>
      <c r="C99" s="110" t="s">
        <v>94</v>
      </c>
      <c r="D99" s="111"/>
      <c r="E99" s="45" t="s">
        <v>89</v>
      </c>
      <c r="F99" s="112" t="s">
        <v>598</v>
      </c>
      <c r="G99" s="66"/>
      <c r="H99" s="8">
        <f>I99+J99</f>
        <v>0</v>
      </c>
      <c r="I99" s="8">
        <v>0</v>
      </c>
      <c r="J99" s="8">
        <v>0</v>
      </c>
      <c r="K99" s="84">
        <f t="shared" si="9"/>
        <v>0</v>
      </c>
      <c r="L99" s="67"/>
      <c r="M99" s="66"/>
      <c r="N99" s="8">
        <v>0</v>
      </c>
      <c r="O99" s="8">
        <v>0</v>
      </c>
      <c r="P99" s="8">
        <f t="shared" si="7"/>
        <v>0</v>
      </c>
      <c r="Q99" s="84">
        <v>0</v>
      </c>
      <c r="R99" s="67"/>
      <c r="S99" s="67"/>
      <c r="T99" s="66"/>
      <c r="U99" s="84">
        <v>0</v>
      </c>
      <c r="V99" s="67"/>
      <c r="W99" s="66"/>
    </row>
    <row r="100" spans="1:23" ht="19.5" customHeight="1">
      <c r="A100" s="45" t="s">
        <v>599</v>
      </c>
      <c r="B100" s="45" t="s">
        <v>91</v>
      </c>
      <c r="C100" s="110" t="s">
        <v>94</v>
      </c>
      <c r="D100" s="111"/>
      <c r="E100" s="45" t="s">
        <v>90</v>
      </c>
      <c r="F100" s="112" t="s">
        <v>600</v>
      </c>
      <c r="G100" s="66"/>
      <c r="H100" s="8">
        <f t="shared" si="5"/>
        <v>4464.2</v>
      </c>
      <c r="I100" s="8">
        <v>4464.2</v>
      </c>
      <c r="J100" s="8">
        <v>0</v>
      </c>
      <c r="K100" s="84">
        <f t="shared" si="9"/>
        <v>4864.2</v>
      </c>
      <c r="L100" s="67"/>
      <c r="M100" s="66"/>
      <c r="N100" s="8">
        <v>3464.2</v>
      </c>
      <c r="O100" s="8">
        <v>1400</v>
      </c>
      <c r="P100" s="8">
        <f t="shared" si="7"/>
        <v>3464.2</v>
      </c>
      <c r="Q100" s="84">
        <v>3464.2</v>
      </c>
      <c r="R100" s="67"/>
      <c r="S100" s="67"/>
      <c r="T100" s="66"/>
      <c r="U100" s="84">
        <v>0</v>
      </c>
      <c r="V100" s="67"/>
      <c r="W100" s="66"/>
    </row>
    <row r="101" spans="1:23" ht="33" customHeight="1">
      <c r="A101" s="45" t="s">
        <v>601</v>
      </c>
      <c r="B101" s="45" t="s">
        <v>91</v>
      </c>
      <c r="C101" s="110" t="s">
        <v>94</v>
      </c>
      <c r="D101" s="111"/>
      <c r="E101" s="45" t="s">
        <v>91</v>
      </c>
      <c r="F101" s="112" t="s">
        <v>602</v>
      </c>
      <c r="G101" s="66"/>
      <c r="H101" s="8">
        <f t="shared" si="5"/>
        <v>0</v>
      </c>
      <c r="I101" s="8">
        <v>0</v>
      </c>
      <c r="J101" s="8">
        <v>0</v>
      </c>
      <c r="K101" s="84">
        <f t="shared" si="9"/>
        <v>0</v>
      </c>
      <c r="L101" s="67"/>
      <c r="M101" s="66"/>
      <c r="N101" s="8">
        <v>0</v>
      </c>
      <c r="O101" s="8">
        <v>0</v>
      </c>
      <c r="P101" s="8">
        <f t="shared" si="7"/>
        <v>0</v>
      </c>
      <c r="Q101" s="84">
        <v>0</v>
      </c>
      <c r="R101" s="67"/>
      <c r="S101" s="67"/>
      <c r="T101" s="66"/>
      <c r="U101" s="84">
        <v>0</v>
      </c>
      <c r="V101" s="67"/>
      <c r="W101" s="66"/>
    </row>
    <row r="102" spans="1:23" ht="45.75" customHeight="1">
      <c r="A102" s="45" t="s">
        <v>603</v>
      </c>
      <c r="B102" s="45" t="s">
        <v>91</v>
      </c>
      <c r="C102" s="110" t="s">
        <v>95</v>
      </c>
      <c r="D102" s="111"/>
      <c r="E102" s="45" t="s">
        <v>430</v>
      </c>
      <c r="F102" s="112" t="s">
        <v>604</v>
      </c>
      <c r="G102" s="66"/>
      <c r="H102" s="8">
        <f t="shared" si="5"/>
        <v>0</v>
      </c>
      <c r="I102" s="8">
        <v>0</v>
      </c>
      <c r="J102" s="8">
        <v>0</v>
      </c>
      <c r="K102" s="84">
        <f t="shared" si="9"/>
        <v>0</v>
      </c>
      <c r="L102" s="67"/>
      <c r="M102" s="66"/>
      <c r="N102" s="8">
        <v>0</v>
      </c>
      <c r="O102" s="8">
        <v>0</v>
      </c>
      <c r="P102" s="8">
        <f t="shared" si="7"/>
        <v>0</v>
      </c>
      <c r="Q102" s="84">
        <v>0</v>
      </c>
      <c r="R102" s="67"/>
      <c r="S102" s="67"/>
      <c r="T102" s="66"/>
      <c r="U102" s="84">
        <v>0</v>
      </c>
      <c r="V102" s="67"/>
      <c r="W102" s="66"/>
    </row>
    <row r="103" spans="1:23" ht="45.75" customHeight="1">
      <c r="A103" s="45" t="s">
        <v>605</v>
      </c>
      <c r="B103" s="45" t="s">
        <v>91</v>
      </c>
      <c r="C103" s="110" t="s">
        <v>95</v>
      </c>
      <c r="D103" s="111"/>
      <c r="E103" s="45" t="s">
        <v>88</v>
      </c>
      <c r="F103" s="112" t="s">
        <v>606</v>
      </c>
      <c r="G103" s="66"/>
      <c r="H103" s="8">
        <f t="shared" si="5"/>
        <v>0</v>
      </c>
      <c r="I103" s="8">
        <v>0</v>
      </c>
      <c r="J103" s="8">
        <v>0</v>
      </c>
      <c r="K103" s="84">
        <f t="shared" si="9"/>
        <v>0</v>
      </c>
      <c r="L103" s="67"/>
      <c r="M103" s="66"/>
      <c r="N103" s="8">
        <v>0</v>
      </c>
      <c r="O103" s="8">
        <v>0</v>
      </c>
      <c r="P103" s="8">
        <f t="shared" si="7"/>
        <v>0</v>
      </c>
      <c r="Q103" s="84">
        <v>0</v>
      </c>
      <c r="R103" s="67"/>
      <c r="S103" s="67"/>
      <c r="T103" s="66"/>
      <c r="U103" s="84">
        <v>0</v>
      </c>
      <c r="V103" s="67"/>
      <c r="W103" s="66"/>
    </row>
    <row r="104" spans="1:23" ht="50.25" customHeight="1">
      <c r="A104" s="45" t="s">
        <v>607</v>
      </c>
      <c r="B104" s="45" t="s">
        <v>91</v>
      </c>
      <c r="C104" s="110" t="s">
        <v>95</v>
      </c>
      <c r="D104" s="111"/>
      <c r="E104" s="45" t="s">
        <v>89</v>
      </c>
      <c r="F104" s="112" t="s">
        <v>608</v>
      </c>
      <c r="G104" s="66"/>
      <c r="H104" s="8">
        <f t="shared" si="5"/>
        <v>0</v>
      </c>
      <c r="I104" s="8">
        <v>0</v>
      </c>
      <c r="J104" s="8">
        <v>0</v>
      </c>
      <c r="K104" s="84">
        <f t="shared" si="9"/>
        <v>0</v>
      </c>
      <c r="L104" s="67"/>
      <c r="M104" s="66"/>
      <c r="N104" s="8">
        <v>0</v>
      </c>
      <c r="O104" s="8">
        <v>0</v>
      </c>
      <c r="P104" s="8">
        <f t="shared" si="7"/>
        <v>0</v>
      </c>
      <c r="Q104" s="84">
        <v>0</v>
      </c>
      <c r="R104" s="67"/>
      <c r="S104" s="67"/>
      <c r="T104" s="66"/>
      <c r="U104" s="84">
        <v>0</v>
      </c>
      <c r="V104" s="67"/>
      <c r="W104" s="66"/>
    </row>
    <row r="105" spans="1:23" ht="45.75" customHeight="1">
      <c r="A105" s="45" t="s">
        <v>609</v>
      </c>
      <c r="B105" s="45" t="s">
        <v>91</v>
      </c>
      <c r="C105" s="110" t="s">
        <v>95</v>
      </c>
      <c r="D105" s="111"/>
      <c r="E105" s="45" t="s">
        <v>90</v>
      </c>
      <c r="F105" s="112" t="s">
        <v>610</v>
      </c>
      <c r="G105" s="66"/>
      <c r="H105" s="8">
        <f t="shared" si="5"/>
        <v>0</v>
      </c>
      <c r="I105" s="8">
        <v>0</v>
      </c>
      <c r="J105" s="8">
        <v>0</v>
      </c>
      <c r="K105" s="84">
        <f aca="true" t="shared" si="10" ref="K105:K112">N105+O105</f>
        <v>0</v>
      </c>
      <c r="L105" s="67"/>
      <c r="M105" s="66"/>
      <c r="N105" s="8">
        <v>0</v>
      </c>
      <c r="O105" s="8">
        <v>0</v>
      </c>
      <c r="P105" s="8">
        <f t="shared" si="7"/>
        <v>0</v>
      </c>
      <c r="Q105" s="84">
        <v>0</v>
      </c>
      <c r="R105" s="67"/>
      <c r="S105" s="67"/>
      <c r="T105" s="66"/>
      <c r="U105" s="84">
        <v>0</v>
      </c>
      <c r="V105" s="67"/>
      <c r="W105" s="66"/>
    </row>
    <row r="106" spans="1:23" ht="54.75" customHeight="1">
      <c r="A106" s="45" t="s">
        <v>611</v>
      </c>
      <c r="B106" s="45" t="s">
        <v>91</v>
      </c>
      <c r="C106" s="110" t="s">
        <v>95</v>
      </c>
      <c r="D106" s="111"/>
      <c r="E106" s="45" t="s">
        <v>91</v>
      </c>
      <c r="F106" s="112" t="s">
        <v>612</v>
      </c>
      <c r="G106" s="66"/>
      <c r="H106" s="8">
        <f t="shared" si="5"/>
        <v>0</v>
      </c>
      <c r="I106" s="8">
        <v>0</v>
      </c>
      <c r="J106" s="8">
        <v>0</v>
      </c>
      <c r="K106" s="84">
        <f t="shared" si="10"/>
        <v>0</v>
      </c>
      <c r="L106" s="67"/>
      <c r="M106" s="66"/>
      <c r="N106" s="8">
        <v>0</v>
      </c>
      <c r="O106" s="8">
        <v>0</v>
      </c>
      <c r="P106" s="8">
        <f t="shared" si="7"/>
        <v>0</v>
      </c>
      <c r="Q106" s="84">
        <v>0</v>
      </c>
      <c r="R106" s="67"/>
      <c r="S106" s="67"/>
      <c r="T106" s="66"/>
      <c r="U106" s="84">
        <v>0</v>
      </c>
      <c r="V106" s="67"/>
      <c r="W106" s="66"/>
    </row>
    <row r="107" spans="1:23" ht="33" customHeight="1">
      <c r="A107" s="45" t="s">
        <v>613</v>
      </c>
      <c r="B107" s="45" t="s">
        <v>91</v>
      </c>
      <c r="C107" s="110" t="s">
        <v>95</v>
      </c>
      <c r="D107" s="111"/>
      <c r="E107" s="45" t="s">
        <v>92</v>
      </c>
      <c r="F107" s="112" t="s">
        <v>614</v>
      </c>
      <c r="G107" s="66"/>
      <c r="H107" s="8">
        <f t="shared" si="5"/>
        <v>0</v>
      </c>
      <c r="I107" s="8">
        <v>0</v>
      </c>
      <c r="J107" s="8">
        <v>0</v>
      </c>
      <c r="K107" s="84">
        <f t="shared" si="10"/>
        <v>0</v>
      </c>
      <c r="L107" s="67"/>
      <c r="M107" s="66"/>
      <c r="N107" s="8">
        <v>0</v>
      </c>
      <c r="O107" s="8">
        <v>0</v>
      </c>
      <c r="P107" s="8">
        <f t="shared" si="7"/>
        <v>0</v>
      </c>
      <c r="Q107" s="84">
        <v>0</v>
      </c>
      <c r="R107" s="67"/>
      <c r="S107" s="67"/>
      <c r="T107" s="66"/>
      <c r="U107" s="84">
        <v>0</v>
      </c>
      <c r="V107" s="67"/>
      <c r="W107" s="66"/>
    </row>
    <row r="108" spans="1:23" ht="33" customHeight="1">
      <c r="A108" s="45" t="s">
        <v>615</v>
      </c>
      <c r="B108" s="45" t="s">
        <v>91</v>
      </c>
      <c r="C108" s="110" t="s">
        <v>95</v>
      </c>
      <c r="D108" s="111"/>
      <c r="E108" s="45" t="s">
        <v>93</v>
      </c>
      <c r="F108" s="112" t="s">
        <v>616</v>
      </c>
      <c r="G108" s="66"/>
      <c r="H108" s="8">
        <f t="shared" si="5"/>
        <v>0</v>
      </c>
      <c r="I108" s="8">
        <v>0</v>
      </c>
      <c r="J108" s="8">
        <v>0</v>
      </c>
      <c r="K108" s="84">
        <f t="shared" si="10"/>
        <v>0</v>
      </c>
      <c r="L108" s="67"/>
      <c r="M108" s="66"/>
      <c r="N108" s="8">
        <v>0</v>
      </c>
      <c r="O108" s="8">
        <v>0</v>
      </c>
      <c r="P108" s="8">
        <f t="shared" si="7"/>
        <v>0</v>
      </c>
      <c r="Q108" s="84">
        <v>0</v>
      </c>
      <c r="R108" s="67"/>
      <c r="S108" s="67"/>
      <c r="T108" s="66"/>
      <c r="U108" s="84">
        <v>0</v>
      </c>
      <c r="V108" s="67"/>
      <c r="W108" s="66"/>
    </row>
    <row r="109" spans="1:23" ht="33" customHeight="1">
      <c r="A109" s="45" t="s">
        <v>617</v>
      </c>
      <c r="B109" s="45" t="s">
        <v>91</v>
      </c>
      <c r="C109" s="110" t="s">
        <v>95</v>
      </c>
      <c r="D109" s="111"/>
      <c r="E109" s="45" t="s">
        <v>94</v>
      </c>
      <c r="F109" s="112" t="s">
        <v>618</v>
      </c>
      <c r="G109" s="66"/>
      <c r="H109" s="8">
        <f>I109+J109</f>
        <v>0</v>
      </c>
      <c r="I109" s="8">
        <v>0</v>
      </c>
      <c r="J109" s="8">
        <v>0</v>
      </c>
      <c r="K109" s="84">
        <f t="shared" si="10"/>
        <v>0</v>
      </c>
      <c r="L109" s="67"/>
      <c r="M109" s="66"/>
      <c r="N109" s="8">
        <v>0</v>
      </c>
      <c r="O109" s="8">
        <v>0</v>
      </c>
      <c r="P109" s="8">
        <f>Q109+U109</f>
        <v>0</v>
      </c>
      <c r="Q109" s="84">
        <v>0</v>
      </c>
      <c r="R109" s="67"/>
      <c r="S109" s="67"/>
      <c r="T109" s="66"/>
      <c r="U109" s="84">
        <v>0</v>
      </c>
      <c r="V109" s="67"/>
      <c r="W109" s="66"/>
    </row>
    <row r="110" spans="1:23" ht="33" customHeight="1">
      <c r="A110" s="45" t="s">
        <v>619</v>
      </c>
      <c r="B110" s="45" t="s">
        <v>91</v>
      </c>
      <c r="C110" s="110" t="s">
        <v>96</v>
      </c>
      <c r="D110" s="111"/>
      <c r="E110" s="45" t="s">
        <v>430</v>
      </c>
      <c r="F110" s="112" t="s">
        <v>620</v>
      </c>
      <c r="G110" s="66"/>
      <c r="H110" s="8">
        <f t="shared" si="5"/>
        <v>-16300</v>
      </c>
      <c r="I110" s="8">
        <v>0</v>
      </c>
      <c r="J110" s="8">
        <f>J111</f>
        <v>-16300</v>
      </c>
      <c r="K110" s="84">
        <f t="shared" si="10"/>
        <v>-29465.2</v>
      </c>
      <c r="L110" s="67"/>
      <c r="M110" s="66"/>
      <c r="N110" s="8">
        <v>0</v>
      </c>
      <c r="O110" s="8">
        <f>O111</f>
        <v>-29465.2</v>
      </c>
      <c r="P110" s="8">
        <f t="shared" si="7"/>
        <v>-139106.657</v>
      </c>
      <c r="Q110" s="84">
        <v>0</v>
      </c>
      <c r="R110" s="67"/>
      <c r="S110" s="67"/>
      <c r="T110" s="66"/>
      <c r="U110" s="84">
        <f>U111</f>
        <v>-139106.657</v>
      </c>
      <c r="V110" s="67"/>
      <c r="W110" s="66"/>
    </row>
    <row r="111" spans="1:23" ht="33" customHeight="1">
      <c r="A111" s="45" t="s">
        <v>621</v>
      </c>
      <c r="B111" s="45" t="s">
        <v>91</v>
      </c>
      <c r="C111" s="110" t="s">
        <v>96</v>
      </c>
      <c r="D111" s="111"/>
      <c r="E111" s="45" t="s">
        <v>88</v>
      </c>
      <c r="F111" s="112" t="s">
        <v>622</v>
      </c>
      <c r="G111" s="66"/>
      <c r="H111" s="8">
        <f t="shared" si="5"/>
        <v>-16300</v>
      </c>
      <c r="I111" s="8">
        <v>0</v>
      </c>
      <c r="J111" s="8">
        <v>-16300</v>
      </c>
      <c r="K111" s="84">
        <f t="shared" si="10"/>
        <v>-29465.2</v>
      </c>
      <c r="L111" s="67"/>
      <c r="M111" s="66"/>
      <c r="N111" s="8">
        <v>0</v>
      </c>
      <c r="O111" s="8">
        <v>-29465.2</v>
      </c>
      <c r="P111" s="8">
        <f t="shared" si="7"/>
        <v>-139106.657</v>
      </c>
      <c r="Q111" s="84">
        <v>0</v>
      </c>
      <c r="R111" s="67"/>
      <c r="S111" s="67"/>
      <c r="T111" s="66"/>
      <c r="U111" s="84">
        <v>-139106.657</v>
      </c>
      <c r="V111" s="67"/>
      <c r="W111" s="66"/>
    </row>
    <row r="112" spans="1:23" ht="51" customHeight="1">
      <c r="A112" s="46" t="s">
        <v>623</v>
      </c>
      <c r="B112" s="46" t="s">
        <v>92</v>
      </c>
      <c r="C112" s="113" t="s">
        <v>430</v>
      </c>
      <c r="D112" s="114"/>
      <c r="E112" s="46" t="s">
        <v>430</v>
      </c>
      <c r="F112" s="115" t="s">
        <v>624</v>
      </c>
      <c r="G112" s="109"/>
      <c r="H112" s="19">
        <f>I112+J112</f>
        <v>86715.29999999999</v>
      </c>
      <c r="I112" s="19">
        <f>I113+I123</f>
        <v>86715.29999999999</v>
      </c>
      <c r="J112" s="19">
        <v>0</v>
      </c>
      <c r="K112" s="107">
        <f t="shared" si="10"/>
        <v>90215.29999999999</v>
      </c>
      <c r="L112" s="108"/>
      <c r="M112" s="109"/>
      <c r="N112" s="19">
        <f>N113+N123</f>
        <v>90215.29999999999</v>
      </c>
      <c r="O112" s="19">
        <v>0</v>
      </c>
      <c r="P112" s="19">
        <f>Q112+U112</f>
        <v>90215.29999999999</v>
      </c>
      <c r="Q112" s="107">
        <f>Q113+Q123</f>
        <v>90215.29999999999</v>
      </c>
      <c r="R112" s="108"/>
      <c r="S112" s="108"/>
      <c r="T112" s="109"/>
      <c r="U112" s="107">
        <v>0</v>
      </c>
      <c r="V112" s="108"/>
      <c r="W112" s="109"/>
    </row>
    <row r="113" spans="1:23" ht="19.5" customHeight="1">
      <c r="A113" s="45" t="s">
        <v>625</v>
      </c>
      <c r="B113" s="45" t="s">
        <v>92</v>
      </c>
      <c r="C113" s="110" t="s">
        <v>88</v>
      </c>
      <c r="D113" s="111"/>
      <c r="E113" s="45" t="s">
        <v>430</v>
      </c>
      <c r="F113" s="112" t="s">
        <v>626</v>
      </c>
      <c r="G113" s="66"/>
      <c r="H113" s="8">
        <f>I113</f>
        <v>81178.4</v>
      </c>
      <c r="I113" s="8">
        <f>I114</f>
        <v>81178.4</v>
      </c>
      <c r="J113" s="8">
        <v>0</v>
      </c>
      <c r="K113" s="84">
        <f>N113</f>
        <v>84678.4</v>
      </c>
      <c r="L113" s="67"/>
      <c r="M113" s="66"/>
      <c r="N113" s="8">
        <f>N114</f>
        <v>84678.4</v>
      </c>
      <c r="O113" s="8">
        <v>0</v>
      </c>
      <c r="P113" s="8">
        <f>Q113</f>
        <v>84678.4</v>
      </c>
      <c r="Q113" s="84">
        <f>Q114</f>
        <v>84678.4</v>
      </c>
      <c r="R113" s="67"/>
      <c r="S113" s="67"/>
      <c r="T113" s="66"/>
      <c r="U113" s="84">
        <v>0</v>
      </c>
      <c r="V113" s="67"/>
      <c r="W113" s="66"/>
    </row>
    <row r="114" spans="1:23" ht="19.5" customHeight="1">
      <c r="A114" s="45" t="s">
        <v>627</v>
      </c>
      <c r="B114" s="45" t="s">
        <v>92</v>
      </c>
      <c r="C114" s="110" t="s">
        <v>88</v>
      </c>
      <c r="D114" s="111"/>
      <c r="E114" s="45" t="s">
        <v>88</v>
      </c>
      <c r="F114" s="112" t="s">
        <v>628</v>
      </c>
      <c r="G114" s="66"/>
      <c r="H114" s="8">
        <f>I114</f>
        <v>81178.4</v>
      </c>
      <c r="I114" s="8">
        <v>81178.4</v>
      </c>
      <c r="J114" s="8">
        <v>0</v>
      </c>
      <c r="K114" s="84">
        <f>N114</f>
        <v>84678.4</v>
      </c>
      <c r="L114" s="67"/>
      <c r="M114" s="66"/>
      <c r="N114" s="8">
        <v>84678.4</v>
      </c>
      <c r="O114" s="8">
        <v>0</v>
      </c>
      <c r="P114" s="8">
        <f>Q114</f>
        <v>84678.4</v>
      </c>
      <c r="Q114" s="84">
        <v>84678.4</v>
      </c>
      <c r="R114" s="67"/>
      <c r="S114" s="67"/>
      <c r="T114" s="66"/>
      <c r="U114" s="84">
        <v>0</v>
      </c>
      <c r="V114" s="67"/>
      <c r="W114" s="66"/>
    </row>
    <row r="115" spans="1:23" ht="19.5" customHeight="1">
      <c r="A115" s="45" t="s">
        <v>629</v>
      </c>
      <c r="B115" s="45" t="s">
        <v>92</v>
      </c>
      <c r="C115" s="110" t="s">
        <v>89</v>
      </c>
      <c r="D115" s="111"/>
      <c r="E115" s="45" t="s">
        <v>430</v>
      </c>
      <c r="F115" s="112" t="s">
        <v>630</v>
      </c>
      <c r="G115" s="66"/>
      <c r="H115" s="8">
        <v>0</v>
      </c>
      <c r="I115" s="8">
        <v>0</v>
      </c>
      <c r="J115" s="8">
        <v>0</v>
      </c>
      <c r="K115" s="84">
        <v>0</v>
      </c>
      <c r="L115" s="67"/>
      <c r="M115" s="66"/>
      <c r="N115" s="8">
        <v>0</v>
      </c>
      <c r="O115" s="8">
        <v>0</v>
      </c>
      <c r="P115" s="8">
        <f t="shared" si="7"/>
        <v>0</v>
      </c>
      <c r="Q115" s="84">
        <v>0</v>
      </c>
      <c r="R115" s="67"/>
      <c r="S115" s="67"/>
      <c r="T115" s="66"/>
      <c r="U115" s="84">
        <v>0</v>
      </c>
      <c r="V115" s="67"/>
      <c r="W115" s="66"/>
    </row>
    <row r="116" spans="1:23" ht="34.5" customHeight="1">
      <c r="A116" s="45" t="s">
        <v>631</v>
      </c>
      <c r="B116" s="45" t="s">
        <v>92</v>
      </c>
      <c r="C116" s="110" t="s">
        <v>89</v>
      </c>
      <c r="D116" s="111"/>
      <c r="E116" s="45" t="s">
        <v>88</v>
      </c>
      <c r="F116" s="112" t="s">
        <v>632</v>
      </c>
      <c r="G116" s="66"/>
      <c r="H116" s="8">
        <v>0</v>
      </c>
      <c r="I116" s="8">
        <v>0</v>
      </c>
      <c r="J116" s="8">
        <v>0</v>
      </c>
      <c r="K116" s="84">
        <v>0</v>
      </c>
      <c r="L116" s="67"/>
      <c r="M116" s="66"/>
      <c r="N116" s="8">
        <v>0</v>
      </c>
      <c r="O116" s="8">
        <v>0</v>
      </c>
      <c r="P116" s="8">
        <f t="shared" si="7"/>
        <v>0</v>
      </c>
      <c r="Q116" s="84">
        <v>0</v>
      </c>
      <c r="R116" s="67"/>
      <c r="S116" s="67"/>
      <c r="T116" s="66"/>
      <c r="U116" s="84">
        <v>0</v>
      </c>
      <c r="V116" s="67"/>
      <c r="W116" s="66"/>
    </row>
    <row r="117" spans="1:23" ht="34.5" customHeight="1">
      <c r="A117" s="45" t="s">
        <v>633</v>
      </c>
      <c r="B117" s="45" t="s">
        <v>92</v>
      </c>
      <c r="C117" s="110" t="s">
        <v>90</v>
      </c>
      <c r="D117" s="111"/>
      <c r="E117" s="45" t="s">
        <v>430</v>
      </c>
      <c r="F117" s="112" t="s">
        <v>634</v>
      </c>
      <c r="G117" s="66"/>
      <c r="H117" s="8">
        <v>0</v>
      </c>
      <c r="I117" s="8">
        <v>0</v>
      </c>
      <c r="J117" s="8">
        <v>0</v>
      </c>
      <c r="K117" s="84">
        <v>0</v>
      </c>
      <c r="L117" s="67"/>
      <c r="M117" s="66"/>
      <c r="N117" s="8">
        <v>0</v>
      </c>
      <c r="O117" s="8">
        <v>0</v>
      </c>
      <c r="P117" s="8">
        <f t="shared" si="7"/>
        <v>0</v>
      </c>
      <c r="Q117" s="84">
        <v>0</v>
      </c>
      <c r="R117" s="67"/>
      <c r="S117" s="67"/>
      <c r="T117" s="66"/>
      <c r="U117" s="84">
        <v>0</v>
      </c>
      <c r="V117" s="67"/>
      <c r="W117" s="66"/>
    </row>
    <row r="118" spans="1:23" ht="34.5" customHeight="1">
      <c r="A118" s="45" t="s">
        <v>635</v>
      </c>
      <c r="B118" s="45" t="s">
        <v>92</v>
      </c>
      <c r="C118" s="110" t="s">
        <v>90</v>
      </c>
      <c r="D118" s="111"/>
      <c r="E118" s="45" t="s">
        <v>88</v>
      </c>
      <c r="F118" s="112" t="s">
        <v>636</v>
      </c>
      <c r="G118" s="66"/>
      <c r="H118" s="8">
        <v>0</v>
      </c>
      <c r="I118" s="8">
        <v>0</v>
      </c>
      <c r="J118" s="8">
        <v>0</v>
      </c>
      <c r="K118" s="84">
        <v>0</v>
      </c>
      <c r="L118" s="67"/>
      <c r="M118" s="66"/>
      <c r="N118" s="8">
        <v>0</v>
      </c>
      <c r="O118" s="8">
        <v>0</v>
      </c>
      <c r="P118" s="8">
        <f t="shared" si="7"/>
        <v>0</v>
      </c>
      <c r="Q118" s="84">
        <v>0</v>
      </c>
      <c r="R118" s="67"/>
      <c r="S118" s="67"/>
      <c r="T118" s="66"/>
      <c r="U118" s="84">
        <v>0</v>
      </c>
      <c r="V118" s="67"/>
      <c r="W118" s="66"/>
    </row>
    <row r="119" spans="1:23" ht="34.5" customHeight="1">
      <c r="A119" s="45" t="s">
        <v>637</v>
      </c>
      <c r="B119" s="45" t="s">
        <v>92</v>
      </c>
      <c r="C119" s="110" t="s">
        <v>91</v>
      </c>
      <c r="D119" s="111"/>
      <c r="E119" s="45" t="s">
        <v>430</v>
      </c>
      <c r="F119" s="112" t="s">
        <v>638</v>
      </c>
      <c r="G119" s="66"/>
      <c r="H119" s="8">
        <v>0</v>
      </c>
      <c r="I119" s="8">
        <v>0</v>
      </c>
      <c r="J119" s="8">
        <v>0</v>
      </c>
      <c r="K119" s="84">
        <v>0</v>
      </c>
      <c r="L119" s="67"/>
      <c r="M119" s="66"/>
      <c r="N119" s="8">
        <v>0</v>
      </c>
      <c r="O119" s="8">
        <v>0</v>
      </c>
      <c r="P119" s="8">
        <f t="shared" si="7"/>
        <v>0</v>
      </c>
      <c r="Q119" s="84">
        <v>0</v>
      </c>
      <c r="R119" s="67"/>
      <c r="S119" s="67"/>
      <c r="T119" s="66"/>
      <c r="U119" s="84">
        <v>0</v>
      </c>
      <c r="V119" s="67"/>
      <c r="W119" s="66"/>
    </row>
    <row r="120" spans="1:23" ht="34.5" customHeight="1">
      <c r="A120" s="45" t="s">
        <v>639</v>
      </c>
      <c r="B120" s="45" t="s">
        <v>92</v>
      </c>
      <c r="C120" s="110" t="s">
        <v>91</v>
      </c>
      <c r="D120" s="111"/>
      <c r="E120" s="45" t="s">
        <v>88</v>
      </c>
      <c r="F120" s="112" t="s">
        <v>640</v>
      </c>
      <c r="G120" s="66"/>
      <c r="H120" s="8">
        <v>0</v>
      </c>
      <c r="I120" s="8">
        <v>0</v>
      </c>
      <c r="J120" s="8">
        <v>0</v>
      </c>
      <c r="K120" s="84">
        <v>0</v>
      </c>
      <c r="L120" s="67"/>
      <c r="M120" s="66"/>
      <c r="N120" s="8">
        <v>0</v>
      </c>
      <c r="O120" s="8">
        <v>0</v>
      </c>
      <c r="P120" s="8">
        <f t="shared" si="7"/>
        <v>0</v>
      </c>
      <c r="Q120" s="84">
        <v>0</v>
      </c>
      <c r="R120" s="67"/>
      <c r="S120" s="67"/>
      <c r="T120" s="66"/>
      <c r="U120" s="84">
        <v>0</v>
      </c>
      <c r="V120" s="67"/>
      <c r="W120" s="66"/>
    </row>
    <row r="121" spans="1:23" ht="45" customHeight="1">
      <c r="A121" s="45" t="s">
        <v>641</v>
      </c>
      <c r="B121" s="45" t="s">
        <v>92</v>
      </c>
      <c r="C121" s="110" t="s">
        <v>92</v>
      </c>
      <c r="D121" s="111"/>
      <c r="E121" s="45" t="s">
        <v>430</v>
      </c>
      <c r="F121" s="112" t="s">
        <v>642</v>
      </c>
      <c r="G121" s="66"/>
      <c r="H121" s="8">
        <v>0</v>
      </c>
      <c r="I121" s="8">
        <v>0</v>
      </c>
      <c r="J121" s="8">
        <v>0</v>
      </c>
      <c r="K121" s="84">
        <v>0</v>
      </c>
      <c r="L121" s="67"/>
      <c r="M121" s="66"/>
      <c r="N121" s="8">
        <v>0</v>
      </c>
      <c r="O121" s="8">
        <v>0</v>
      </c>
      <c r="P121" s="8">
        <f t="shared" si="7"/>
        <v>0</v>
      </c>
      <c r="Q121" s="84">
        <v>0</v>
      </c>
      <c r="R121" s="67"/>
      <c r="S121" s="67"/>
      <c r="T121" s="66"/>
      <c r="U121" s="84">
        <v>0</v>
      </c>
      <c r="V121" s="67"/>
      <c r="W121" s="66"/>
    </row>
    <row r="122" spans="1:23" ht="39.75" customHeight="1">
      <c r="A122" s="45" t="s">
        <v>643</v>
      </c>
      <c r="B122" s="45" t="s">
        <v>92</v>
      </c>
      <c r="C122" s="110" t="s">
        <v>92</v>
      </c>
      <c r="D122" s="111"/>
      <c r="E122" s="45" t="s">
        <v>88</v>
      </c>
      <c r="F122" s="112" t="s">
        <v>644</v>
      </c>
      <c r="G122" s="66"/>
      <c r="H122" s="8">
        <v>0</v>
      </c>
      <c r="I122" s="8">
        <v>0</v>
      </c>
      <c r="J122" s="8">
        <v>0</v>
      </c>
      <c r="K122" s="84">
        <v>0</v>
      </c>
      <c r="L122" s="67"/>
      <c r="M122" s="66"/>
      <c r="N122" s="8">
        <v>0</v>
      </c>
      <c r="O122" s="8">
        <v>0</v>
      </c>
      <c r="P122" s="8">
        <f t="shared" si="7"/>
        <v>0</v>
      </c>
      <c r="Q122" s="84">
        <v>0</v>
      </c>
      <c r="R122" s="67"/>
      <c r="S122" s="67"/>
      <c r="T122" s="66"/>
      <c r="U122" s="84">
        <v>0</v>
      </c>
      <c r="V122" s="67"/>
      <c r="W122" s="66"/>
    </row>
    <row r="123" spans="1:23" ht="34.5" customHeight="1">
      <c r="A123" s="45" t="s">
        <v>645</v>
      </c>
      <c r="B123" s="45" t="s">
        <v>92</v>
      </c>
      <c r="C123" s="110" t="s">
        <v>93</v>
      </c>
      <c r="D123" s="111"/>
      <c r="E123" s="45" t="s">
        <v>430</v>
      </c>
      <c r="F123" s="112" t="s">
        <v>646</v>
      </c>
      <c r="G123" s="66"/>
      <c r="H123" s="8">
        <f>I123</f>
        <v>5536.9</v>
      </c>
      <c r="I123" s="8">
        <f>I124</f>
        <v>5536.9</v>
      </c>
      <c r="J123" s="8">
        <v>0</v>
      </c>
      <c r="K123" s="84">
        <f>N123</f>
        <v>5536.9</v>
      </c>
      <c r="L123" s="67"/>
      <c r="M123" s="66"/>
      <c r="N123" s="8">
        <f>N124</f>
        <v>5536.9</v>
      </c>
      <c r="O123" s="8">
        <v>0</v>
      </c>
      <c r="P123" s="8">
        <f>Q123</f>
        <v>5536.9</v>
      </c>
      <c r="Q123" s="84">
        <f>Q124</f>
        <v>5536.9</v>
      </c>
      <c r="R123" s="67"/>
      <c r="S123" s="67"/>
      <c r="T123" s="66"/>
      <c r="U123" s="84">
        <v>0</v>
      </c>
      <c r="V123" s="67"/>
      <c r="W123" s="66"/>
    </row>
    <row r="124" spans="1:23" ht="34.5" customHeight="1">
      <c r="A124" s="45" t="s">
        <v>647</v>
      </c>
      <c r="B124" s="45" t="s">
        <v>92</v>
      </c>
      <c r="C124" s="110" t="s">
        <v>93</v>
      </c>
      <c r="D124" s="111"/>
      <c r="E124" s="45" t="s">
        <v>88</v>
      </c>
      <c r="F124" s="112" t="s">
        <v>648</v>
      </c>
      <c r="G124" s="66"/>
      <c r="H124" s="8">
        <f>I124</f>
        <v>5536.9</v>
      </c>
      <c r="I124" s="8">
        <v>5536.9</v>
      </c>
      <c r="J124" s="8">
        <v>0</v>
      </c>
      <c r="K124" s="84">
        <f>N124</f>
        <v>5536.9</v>
      </c>
      <c r="L124" s="67"/>
      <c r="M124" s="66"/>
      <c r="N124" s="8">
        <v>5536.9</v>
      </c>
      <c r="O124" s="8">
        <v>0</v>
      </c>
      <c r="P124" s="8">
        <f>Q124</f>
        <v>5536.9</v>
      </c>
      <c r="Q124" s="84">
        <v>5536.9</v>
      </c>
      <c r="R124" s="67"/>
      <c r="S124" s="67"/>
      <c r="T124" s="66"/>
      <c r="U124" s="84">
        <v>0</v>
      </c>
      <c r="V124" s="67"/>
      <c r="W124" s="66"/>
    </row>
    <row r="125" spans="1:23" ht="78" customHeight="1">
      <c r="A125" s="46" t="s">
        <v>649</v>
      </c>
      <c r="B125" s="46" t="s">
        <v>93</v>
      </c>
      <c r="C125" s="113" t="s">
        <v>430</v>
      </c>
      <c r="D125" s="114"/>
      <c r="E125" s="46" t="s">
        <v>430</v>
      </c>
      <c r="F125" s="115" t="s">
        <v>650</v>
      </c>
      <c r="G125" s="109"/>
      <c r="H125" s="19">
        <f>I125+J125</f>
        <v>78796.71609999999</v>
      </c>
      <c r="I125" s="19">
        <f>I126+I129+I130+I132</f>
        <v>34181.193</v>
      </c>
      <c r="J125" s="19">
        <f>J132</f>
        <v>44615.5231</v>
      </c>
      <c r="K125" s="107">
        <f>N125+O125</f>
        <v>74090.7991</v>
      </c>
      <c r="L125" s="108"/>
      <c r="M125" s="109"/>
      <c r="N125" s="19">
        <f>N126+N128+N130+N132</f>
        <v>32172.693</v>
      </c>
      <c r="O125" s="19">
        <f>O126+O128+O130+O132</f>
        <v>41918.1061</v>
      </c>
      <c r="P125" s="19">
        <f>Q125+U125</f>
        <v>32593.684500000007</v>
      </c>
      <c r="Q125" s="107">
        <f>Q126+Q128+Q130+Q132</f>
        <v>32152.624500000005</v>
      </c>
      <c r="R125" s="108"/>
      <c r="S125" s="108"/>
      <c r="T125" s="109"/>
      <c r="U125" s="107">
        <f>U126+U128+U130+U132</f>
        <v>441.06</v>
      </c>
      <c r="V125" s="108"/>
      <c r="W125" s="109"/>
    </row>
    <row r="126" spans="1:23" ht="19.5" customHeight="1">
      <c r="A126" s="45" t="s">
        <v>651</v>
      </c>
      <c r="B126" s="45" t="s">
        <v>93</v>
      </c>
      <c r="C126" s="110" t="s">
        <v>88</v>
      </c>
      <c r="D126" s="111"/>
      <c r="E126" s="45" t="s">
        <v>430</v>
      </c>
      <c r="F126" s="112" t="s">
        <v>652</v>
      </c>
      <c r="G126" s="66"/>
      <c r="H126" s="8">
        <f>I126+J126</f>
        <v>2594</v>
      </c>
      <c r="I126" s="8">
        <f>I127</f>
        <v>2594</v>
      </c>
      <c r="J126" s="8">
        <f>J127</f>
        <v>0</v>
      </c>
      <c r="K126" s="84">
        <f>N126+O126</f>
        <v>2594</v>
      </c>
      <c r="L126" s="67"/>
      <c r="M126" s="66"/>
      <c r="N126" s="8">
        <f>N127</f>
        <v>2594</v>
      </c>
      <c r="O126" s="8">
        <f>O127</f>
        <v>0</v>
      </c>
      <c r="P126" s="8">
        <f>Q126+U126</f>
        <v>2594</v>
      </c>
      <c r="Q126" s="84">
        <f>Q127</f>
        <v>2594</v>
      </c>
      <c r="R126" s="67"/>
      <c r="S126" s="67"/>
      <c r="T126" s="66"/>
      <c r="U126" s="84">
        <f>U127</f>
        <v>0</v>
      </c>
      <c r="V126" s="67"/>
      <c r="W126" s="66"/>
    </row>
    <row r="127" spans="1:23" ht="19.5" customHeight="1">
      <c r="A127" s="45" t="s">
        <v>653</v>
      </c>
      <c r="B127" s="45" t="s">
        <v>93</v>
      </c>
      <c r="C127" s="110" t="s">
        <v>88</v>
      </c>
      <c r="D127" s="111"/>
      <c r="E127" s="45" t="s">
        <v>88</v>
      </c>
      <c r="F127" s="112" t="s">
        <v>654</v>
      </c>
      <c r="G127" s="66"/>
      <c r="H127" s="8">
        <f aca="true" t="shared" si="11" ref="H127:H159">I127+J127</f>
        <v>2594</v>
      </c>
      <c r="I127" s="8">
        <v>2594</v>
      </c>
      <c r="J127" s="8">
        <v>0</v>
      </c>
      <c r="K127" s="84">
        <f aca="true" t="shared" si="12" ref="K127:K140">N127+O127</f>
        <v>2594</v>
      </c>
      <c r="L127" s="67"/>
      <c r="M127" s="66"/>
      <c r="N127" s="8">
        <v>2594</v>
      </c>
      <c r="O127" s="8">
        <v>0</v>
      </c>
      <c r="P127" s="8">
        <f aca="true" t="shared" si="13" ref="P127:P159">Q127+U127</f>
        <v>2594</v>
      </c>
      <c r="Q127" s="84">
        <v>2594</v>
      </c>
      <c r="R127" s="67"/>
      <c r="S127" s="67"/>
      <c r="T127" s="66"/>
      <c r="U127" s="84">
        <v>0</v>
      </c>
      <c r="V127" s="67"/>
      <c r="W127" s="66"/>
    </row>
    <row r="128" spans="1:23" ht="19.5" customHeight="1">
      <c r="A128" s="45" t="s">
        <v>655</v>
      </c>
      <c r="B128" s="45" t="s">
        <v>93</v>
      </c>
      <c r="C128" s="110" t="s">
        <v>89</v>
      </c>
      <c r="D128" s="111"/>
      <c r="E128" s="45" t="s">
        <v>430</v>
      </c>
      <c r="F128" s="112" t="s">
        <v>656</v>
      </c>
      <c r="G128" s="66"/>
      <c r="H128" s="8">
        <f t="shared" si="11"/>
        <v>5204.24</v>
      </c>
      <c r="I128" s="8">
        <f>I129</f>
        <v>5204.24</v>
      </c>
      <c r="J128" s="8">
        <f>J129</f>
        <v>0</v>
      </c>
      <c r="K128" s="84">
        <f t="shared" si="12"/>
        <v>44395.74</v>
      </c>
      <c r="L128" s="67"/>
      <c r="M128" s="66"/>
      <c r="N128" s="8">
        <f>N129</f>
        <v>4395.74</v>
      </c>
      <c r="O128" s="8">
        <f>O129</f>
        <v>40000</v>
      </c>
      <c r="P128" s="8">
        <f t="shared" si="13"/>
        <v>4392.24</v>
      </c>
      <c r="Q128" s="84">
        <f>Q129</f>
        <v>4392.24</v>
      </c>
      <c r="R128" s="67"/>
      <c r="S128" s="67"/>
      <c r="T128" s="66"/>
      <c r="U128" s="84">
        <f>U129</f>
        <v>0</v>
      </c>
      <c r="V128" s="67"/>
      <c r="W128" s="66"/>
    </row>
    <row r="129" spans="1:23" ht="19.5" customHeight="1">
      <c r="A129" s="45" t="s">
        <v>657</v>
      </c>
      <c r="B129" s="45" t="s">
        <v>93</v>
      </c>
      <c r="C129" s="110" t="s">
        <v>89</v>
      </c>
      <c r="D129" s="111"/>
      <c r="E129" s="45" t="s">
        <v>88</v>
      </c>
      <c r="F129" s="112" t="s">
        <v>658</v>
      </c>
      <c r="G129" s="66"/>
      <c r="H129" s="8">
        <f t="shared" si="11"/>
        <v>5204.24</v>
      </c>
      <c r="I129" s="8">
        <v>5204.24</v>
      </c>
      <c r="J129" s="8">
        <v>0</v>
      </c>
      <c r="K129" s="84">
        <f t="shared" si="12"/>
        <v>44395.74</v>
      </c>
      <c r="L129" s="67"/>
      <c r="M129" s="66"/>
      <c r="N129" s="8">
        <v>4395.74</v>
      </c>
      <c r="O129" s="8">
        <v>40000</v>
      </c>
      <c r="P129" s="8">
        <f t="shared" si="13"/>
        <v>4392.24</v>
      </c>
      <c r="Q129" s="84">
        <v>4392.24</v>
      </c>
      <c r="R129" s="67"/>
      <c r="S129" s="67"/>
      <c r="T129" s="66"/>
      <c r="U129" s="84">
        <v>0</v>
      </c>
      <c r="V129" s="67"/>
      <c r="W129" s="66"/>
    </row>
    <row r="130" spans="1:23" ht="19.5" customHeight="1">
      <c r="A130" s="45" t="s">
        <v>659</v>
      </c>
      <c r="B130" s="45" t="s">
        <v>93</v>
      </c>
      <c r="C130" s="110" t="s">
        <v>90</v>
      </c>
      <c r="D130" s="111"/>
      <c r="E130" s="45" t="s">
        <v>430</v>
      </c>
      <c r="F130" s="112" t="s">
        <v>660</v>
      </c>
      <c r="G130" s="66"/>
      <c r="H130" s="8">
        <f t="shared" si="11"/>
        <v>2449.5</v>
      </c>
      <c r="I130" s="8">
        <f>I131</f>
        <v>2449.5</v>
      </c>
      <c r="J130" s="8">
        <f>J131</f>
        <v>0</v>
      </c>
      <c r="K130" s="84">
        <f t="shared" si="12"/>
        <v>2449.5</v>
      </c>
      <c r="L130" s="67"/>
      <c r="M130" s="66"/>
      <c r="N130" s="8">
        <f>N131</f>
        <v>2449.5</v>
      </c>
      <c r="O130" s="8">
        <f>O131</f>
        <v>0</v>
      </c>
      <c r="P130" s="8">
        <f t="shared" si="13"/>
        <v>2449.5</v>
      </c>
      <c r="Q130" s="84">
        <f>Q131</f>
        <v>2449.5</v>
      </c>
      <c r="R130" s="67"/>
      <c r="S130" s="67"/>
      <c r="T130" s="66"/>
      <c r="U130" s="84">
        <f>U131</f>
        <v>0</v>
      </c>
      <c r="V130" s="67"/>
      <c r="W130" s="66"/>
    </row>
    <row r="131" spans="1:23" ht="19.5" customHeight="1">
      <c r="A131" s="45" t="s">
        <v>661</v>
      </c>
      <c r="B131" s="45" t="s">
        <v>93</v>
      </c>
      <c r="C131" s="110" t="s">
        <v>90</v>
      </c>
      <c r="D131" s="111"/>
      <c r="E131" s="45" t="s">
        <v>88</v>
      </c>
      <c r="F131" s="112" t="s">
        <v>662</v>
      </c>
      <c r="G131" s="66"/>
      <c r="H131" s="8">
        <f t="shared" si="11"/>
        <v>2449.5</v>
      </c>
      <c r="I131" s="8">
        <v>2449.5</v>
      </c>
      <c r="J131" s="8">
        <v>0</v>
      </c>
      <c r="K131" s="84">
        <f t="shared" si="12"/>
        <v>2449.5</v>
      </c>
      <c r="L131" s="67"/>
      <c r="M131" s="66"/>
      <c r="N131" s="8">
        <v>2449.5</v>
      </c>
      <c r="O131" s="8">
        <v>0</v>
      </c>
      <c r="P131" s="8">
        <f t="shared" si="13"/>
        <v>2449.5</v>
      </c>
      <c r="Q131" s="84">
        <v>2449.5</v>
      </c>
      <c r="R131" s="67"/>
      <c r="S131" s="67"/>
      <c r="T131" s="66"/>
      <c r="U131" s="84">
        <v>0</v>
      </c>
      <c r="V131" s="67"/>
      <c r="W131" s="66"/>
    </row>
    <row r="132" spans="1:23" ht="19.5" customHeight="1">
      <c r="A132" s="45" t="s">
        <v>663</v>
      </c>
      <c r="B132" s="45" t="s">
        <v>93</v>
      </c>
      <c r="C132" s="110" t="s">
        <v>91</v>
      </c>
      <c r="D132" s="111"/>
      <c r="E132" s="45" t="s">
        <v>430</v>
      </c>
      <c r="F132" s="112" t="s">
        <v>664</v>
      </c>
      <c r="G132" s="66"/>
      <c r="H132" s="8">
        <f t="shared" si="11"/>
        <v>68548.9761</v>
      </c>
      <c r="I132" s="8">
        <f>I133</f>
        <v>23933.452999999998</v>
      </c>
      <c r="J132" s="8">
        <f>J133</f>
        <v>44615.5231</v>
      </c>
      <c r="K132" s="84">
        <f t="shared" si="12"/>
        <v>24651.559100000002</v>
      </c>
      <c r="L132" s="67"/>
      <c r="M132" s="66"/>
      <c r="N132" s="8">
        <f>N133</f>
        <v>22733.453</v>
      </c>
      <c r="O132" s="8">
        <f>O133</f>
        <v>1918.1061</v>
      </c>
      <c r="P132" s="8">
        <f t="shared" si="13"/>
        <v>23157.944500000005</v>
      </c>
      <c r="Q132" s="84">
        <f>Q133</f>
        <v>22716.884500000004</v>
      </c>
      <c r="R132" s="67"/>
      <c r="S132" s="67"/>
      <c r="T132" s="66"/>
      <c r="U132" s="84">
        <f>U133</f>
        <v>441.06</v>
      </c>
      <c r="V132" s="67"/>
      <c r="W132" s="66"/>
    </row>
    <row r="133" spans="1:23" ht="19.5" customHeight="1">
      <c r="A133" s="45" t="s">
        <v>665</v>
      </c>
      <c r="B133" s="45" t="s">
        <v>93</v>
      </c>
      <c r="C133" s="110" t="s">
        <v>91</v>
      </c>
      <c r="D133" s="111"/>
      <c r="E133" s="45" t="s">
        <v>88</v>
      </c>
      <c r="F133" s="112" t="s">
        <v>666</v>
      </c>
      <c r="G133" s="66"/>
      <c r="H133" s="8">
        <f t="shared" si="11"/>
        <v>68548.9761</v>
      </c>
      <c r="I133" s="8">
        <v>23933.452999999998</v>
      </c>
      <c r="J133" s="8">
        <v>44615.5231</v>
      </c>
      <c r="K133" s="84">
        <f t="shared" si="12"/>
        <v>24651.559100000002</v>
      </c>
      <c r="L133" s="67"/>
      <c r="M133" s="66"/>
      <c r="N133" s="8">
        <v>22733.453</v>
      </c>
      <c r="O133" s="8">
        <v>1918.1061</v>
      </c>
      <c r="P133" s="8">
        <f t="shared" si="13"/>
        <v>23157.944500000005</v>
      </c>
      <c r="Q133" s="84">
        <v>22716.884500000004</v>
      </c>
      <c r="R133" s="67"/>
      <c r="S133" s="67"/>
      <c r="T133" s="66"/>
      <c r="U133" s="84">
        <v>441.06</v>
      </c>
      <c r="V133" s="67"/>
      <c r="W133" s="66"/>
    </row>
    <row r="134" spans="1:23" ht="57.75" customHeight="1">
      <c r="A134" s="45" t="s">
        <v>667</v>
      </c>
      <c r="B134" s="45" t="s">
        <v>93</v>
      </c>
      <c r="C134" s="110" t="s">
        <v>92</v>
      </c>
      <c r="D134" s="111"/>
      <c r="E134" s="45" t="s">
        <v>430</v>
      </c>
      <c r="F134" s="112" t="s">
        <v>668</v>
      </c>
      <c r="G134" s="66"/>
      <c r="H134" s="8">
        <f t="shared" si="11"/>
        <v>0</v>
      </c>
      <c r="I134" s="8">
        <v>0</v>
      </c>
      <c r="J134" s="8">
        <v>0</v>
      </c>
      <c r="K134" s="84">
        <f t="shared" si="12"/>
        <v>0</v>
      </c>
      <c r="L134" s="67"/>
      <c r="M134" s="66"/>
      <c r="N134" s="8">
        <v>0</v>
      </c>
      <c r="O134" s="8">
        <v>0</v>
      </c>
      <c r="P134" s="8">
        <f t="shared" si="13"/>
        <v>0</v>
      </c>
      <c r="Q134" s="84">
        <v>0</v>
      </c>
      <c r="R134" s="67"/>
      <c r="S134" s="67"/>
      <c r="T134" s="66"/>
      <c r="U134" s="84">
        <v>0</v>
      </c>
      <c r="V134" s="67"/>
      <c r="W134" s="66"/>
    </row>
    <row r="135" spans="1:23" ht="52.5" customHeight="1">
      <c r="A135" s="45" t="s">
        <v>669</v>
      </c>
      <c r="B135" s="45" t="s">
        <v>93</v>
      </c>
      <c r="C135" s="110" t="s">
        <v>92</v>
      </c>
      <c r="D135" s="111"/>
      <c r="E135" s="45" t="s">
        <v>88</v>
      </c>
      <c r="F135" s="112" t="s">
        <v>670</v>
      </c>
      <c r="G135" s="66"/>
      <c r="H135" s="8">
        <f t="shared" si="11"/>
        <v>0</v>
      </c>
      <c r="I135" s="8">
        <v>0</v>
      </c>
      <c r="J135" s="8">
        <v>0</v>
      </c>
      <c r="K135" s="84">
        <f t="shared" si="12"/>
        <v>0</v>
      </c>
      <c r="L135" s="67"/>
      <c r="M135" s="66"/>
      <c r="N135" s="8">
        <v>0</v>
      </c>
      <c r="O135" s="8">
        <v>0</v>
      </c>
      <c r="P135" s="8">
        <f t="shared" si="13"/>
        <v>0</v>
      </c>
      <c r="Q135" s="84">
        <v>0</v>
      </c>
      <c r="R135" s="67"/>
      <c r="S135" s="67"/>
      <c r="T135" s="66"/>
      <c r="U135" s="84">
        <v>0</v>
      </c>
      <c r="V135" s="67"/>
      <c r="W135" s="66"/>
    </row>
    <row r="136" spans="1:23" ht="39.75" customHeight="1">
      <c r="A136" s="45" t="s">
        <v>671</v>
      </c>
      <c r="B136" s="45" t="s">
        <v>93</v>
      </c>
      <c r="C136" s="110" t="s">
        <v>93</v>
      </c>
      <c r="D136" s="111"/>
      <c r="E136" s="45" t="s">
        <v>430</v>
      </c>
      <c r="F136" s="112" t="s">
        <v>672</v>
      </c>
      <c r="G136" s="66"/>
      <c r="H136" s="8">
        <f t="shared" si="11"/>
        <v>0</v>
      </c>
      <c r="I136" s="8">
        <v>0</v>
      </c>
      <c r="J136" s="8">
        <v>0</v>
      </c>
      <c r="K136" s="84">
        <f t="shared" si="12"/>
        <v>0</v>
      </c>
      <c r="L136" s="67"/>
      <c r="M136" s="66"/>
      <c r="N136" s="8">
        <v>0</v>
      </c>
      <c r="O136" s="8">
        <v>0</v>
      </c>
      <c r="P136" s="8">
        <f t="shared" si="13"/>
        <v>0</v>
      </c>
      <c r="Q136" s="84">
        <v>0</v>
      </c>
      <c r="R136" s="67"/>
      <c r="S136" s="67"/>
      <c r="T136" s="66"/>
      <c r="U136" s="84">
        <v>0</v>
      </c>
      <c r="V136" s="67"/>
      <c r="W136" s="66"/>
    </row>
    <row r="137" spans="1:23" ht="39.75" customHeight="1">
      <c r="A137" s="45" t="s">
        <v>673</v>
      </c>
      <c r="B137" s="45" t="s">
        <v>93</v>
      </c>
      <c r="C137" s="110" t="s">
        <v>93</v>
      </c>
      <c r="D137" s="111"/>
      <c r="E137" s="45" t="s">
        <v>88</v>
      </c>
      <c r="F137" s="112" t="s">
        <v>674</v>
      </c>
      <c r="G137" s="66"/>
      <c r="H137" s="8">
        <f t="shared" si="11"/>
        <v>0</v>
      </c>
      <c r="I137" s="8">
        <v>0</v>
      </c>
      <c r="J137" s="8">
        <v>0</v>
      </c>
      <c r="K137" s="84">
        <f t="shared" si="12"/>
        <v>0</v>
      </c>
      <c r="L137" s="67"/>
      <c r="M137" s="66"/>
      <c r="N137" s="8">
        <v>0</v>
      </c>
      <c r="O137" s="8">
        <v>0</v>
      </c>
      <c r="P137" s="8">
        <f t="shared" si="13"/>
        <v>0</v>
      </c>
      <c r="Q137" s="84">
        <v>0</v>
      </c>
      <c r="R137" s="67"/>
      <c r="S137" s="67"/>
      <c r="T137" s="66"/>
      <c r="U137" s="84">
        <v>0</v>
      </c>
      <c r="V137" s="67"/>
      <c r="W137" s="66"/>
    </row>
    <row r="138" spans="1:23" ht="39.75" customHeight="1">
      <c r="A138" s="45" t="s">
        <v>675</v>
      </c>
      <c r="B138" s="45" t="s">
        <v>94</v>
      </c>
      <c r="C138" s="110" t="s">
        <v>430</v>
      </c>
      <c r="D138" s="111"/>
      <c r="E138" s="45" t="s">
        <v>430</v>
      </c>
      <c r="F138" s="112" t="s">
        <v>676</v>
      </c>
      <c r="G138" s="66"/>
      <c r="H138" s="8">
        <f t="shared" si="11"/>
        <v>0</v>
      </c>
      <c r="I138" s="8">
        <v>0</v>
      </c>
      <c r="J138" s="8">
        <v>0</v>
      </c>
      <c r="K138" s="84">
        <f t="shared" si="12"/>
        <v>0</v>
      </c>
      <c r="L138" s="67"/>
      <c r="M138" s="66"/>
      <c r="N138" s="8">
        <v>0</v>
      </c>
      <c r="O138" s="8">
        <v>0</v>
      </c>
      <c r="P138" s="8">
        <f t="shared" si="13"/>
        <v>0</v>
      </c>
      <c r="Q138" s="84">
        <v>0</v>
      </c>
      <c r="R138" s="67"/>
      <c r="S138" s="67"/>
      <c r="T138" s="66"/>
      <c r="U138" s="84">
        <v>0</v>
      </c>
      <c r="V138" s="67"/>
      <c r="W138" s="66"/>
    </row>
    <row r="139" spans="1:23" ht="39.75" customHeight="1">
      <c r="A139" s="45" t="s">
        <v>677</v>
      </c>
      <c r="B139" s="45" t="s">
        <v>94</v>
      </c>
      <c r="C139" s="110" t="s">
        <v>88</v>
      </c>
      <c r="D139" s="111"/>
      <c r="E139" s="45" t="s">
        <v>430</v>
      </c>
      <c r="F139" s="112" t="s">
        <v>678</v>
      </c>
      <c r="G139" s="66"/>
      <c r="H139" s="8">
        <f t="shared" si="11"/>
        <v>0</v>
      </c>
      <c r="I139" s="8">
        <v>0</v>
      </c>
      <c r="J139" s="8">
        <v>0</v>
      </c>
      <c r="K139" s="84">
        <f t="shared" si="12"/>
        <v>0</v>
      </c>
      <c r="L139" s="67"/>
      <c r="M139" s="66"/>
      <c r="N139" s="8">
        <v>0</v>
      </c>
      <c r="O139" s="8">
        <v>0</v>
      </c>
      <c r="P139" s="8">
        <f t="shared" si="13"/>
        <v>0</v>
      </c>
      <c r="Q139" s="84">
        <v>0</v>
      </c>
      <c r="R139" s="67"/>
      <c r="S139" s="67"/>
      <c r="T139" s="66"/>
      <c r="U139" s="84">
        <v>0</v>
      </c>
      <c r="V139" s="67"/>
      <c r="W139" s="66"/>
    </row>
    <row r="140" spans="1:23" ht="19.5" customHeight="1">
      <c r="A140" s="45" t="s">
        <v>679</v>
      </c>
      <c r="B140" s="45" t="s">
        <v>94</v>
      </c>
      <c r="C140" s="110" t="s">
        <v>88</v>
      </c>
      <c r="D140" s="111"/>
      <c r="E140" s="45" t="s">
        <v>88</v>
      </c>
      <c r="F140" s="112" t="s">
        <v>680</v>
      </c>
      <c r="G140" s="66"/>
      <c r="H140" s="8">
        <f t="shared" si="11"/>
        <v>0</v>
      </c>
      <c r="I140" s="8">
        <v>0</v>
      </c>
      <c r="J140" s="8">
        <v>0</v>
      </c>
      <c r="K140" s="84">
        <f t="shared" si="12"/>
        <v>0</v>
      </c>
      <c r="L140" s="67"/>
      <c r="M140" s="66"/>
      <c r="N140" s="8">
        <v>0</v>
      </c>
      <c r="O140" s="8">
        <v>0</v>
      </c>
      <c r="P140" s="8">
        <f t="shared" si="13"/>
        <v>0</v>
      </c>
      <c r="Q140" s="84">
        <v>0</v>
      </c>
      <c r="R140" s="67"/>
      <c r="S140" s="67"/>
      <c r="T140" s="66"/>
      <c r="U140" s="84">
        <v>0</v>
      </c>
      <c r="V140" s="67"/>
      <c r="W140" s="66"/>
    </row>
    <row r="141" spans="1:23" ht="19.5" customHeight="1">
      <c r="A141" s="45" t="s">
        <v>681</v>
      </c>
      <c r="B141" s="45" t="s">
        <v>94</v>
      </c>
      <c r="C141" s="110" t="s">
        <v>88</v>
      </c>
      <c r="D141" s="111"/>
      <c r="E141" s="45" t="s">
        <v>89</v>
      </c>
      <c r="F141" s="112" t="s">
        <v>682</v>
      </c>
      <c r="G141" s="66"/>
      <c r="H141" s="8">
        <f t="shared" si="11"/>
        <v>0</v>
      </c>
      <c r="I141" s="8">
        <v>0</v>
      </c>
      <c r="J141" s="8">
        <v>0</v>
      </c>
      <c r="K141" s="84">
        <f>N141+O141</f>
        <v>0</v>
      </c>
      <c r="L141" s="67"/>
      <c r="M141" s="66"/>
      <c r="N141" s="8">
        <v>0</v>
      </c>
      <c r="O141" s="8">
        <v>0</v>
      </c>
      <c r="P141" s="8">
        <f t="shared" si="13"/>
        <v>0</v>
      </c>
      <c r="Q141" s="84">
        <v>0</v>
      </c>
      <c r="R141" s="67"/>
      <c r="S141" s="67"/>
      <c r="T141" s="66"/>
      <c r="U141" s="84">
        <v>0</v>
      </c>
      <c r="V141" s="67"/>
      <c r="W141" s="66"/>
    </row>
    <row r="142" spans="1:23" ht="19.5" customHeight="1">
      <c r="A142" s="45" t="s">
        <v>683</v>
      </c>
      <c r="B142" s="45" t="s">
        <v>94</v>
      </c>
      <c r="C142" s="110" t="s">
        <v>88</v>
      </c>
      <c r="D142" s="111"/>
      <c r="E142" s="45" t="s">
        <v>90</v>
      </c>
      <c r="F142" s="112" t="s">
        <v>684</v>
      </c>
      <c r="G142" s="66"/>
      <c r="H142" s="8">
        <f t="shared" si="11"/>
        <v>0</v>
      </c>
      <c r="I142" s="8">
        <v>0</v>
      </c>
      <c r="J142" s="8">
        <v>0</v>
      </c>
      <c r="K142" s="84">
        <f aca="true" t="shared" si="14" ref="K142:K155">N142+O142</f>
        <v>0</v>
      </c>
      <c r="L142" s="67"/>
      <c r="M142" s="66"/>
      <c r="N142" s="8">
        <v>0</v>
      </c>
      <c r="O142" s="8">
        <v>0</v>
      </c>
      <c r="P142" s="8">
        <f t="shared" si="13"/>
        <v>0</v>
      </c>
      <c r="Q142" s="84">
        <v>0</v>
      </c>
      <c r="R142" s="67"/>
      <c r="S142" s="67"/>
      <c r="T142" s="66"/>
      <c r="U142" s="84">
        <v>0</v>
      </c>
      <c r="V142" s="67"/>
      <c r="W142" s="66"/>
    </row>
    <row r="143" spans="1:23" ht="40.5" customHeight="1">
      <c r="A143" s="45" t="s">
        <v>685</v>
      </c>
      <c r="B143" s="45" t="s">
        <v>94</v>
      </c>
      <c r="C143" s="110" t="s">
        <v>89</v>
      </c>
      <c r="D143" s="111"/>
      <c r="E143" s="45" t="s">
        <v>430</v>
      </c>
      <c r="F143" s="112" t="s">
        <v>686</v>
      </c>
      <c r="G143" s="66"/>
      <c r="H143" s="8">
        <f>I143+J143</f>
        <v>0</v>
      </c>
      <c r="I143" s="8">
        <v>0</v>
      </c>
      <c r="J143" s="8">
        <v>0</v>
      </c>
      <c r="K143" s="84">
        <f t="shared" si="14"/>
        <v>0</v>
      </c>
      <c r="L143" s="67"/>
      <c r="M143" s="66"/>
      <c r="N143" s="8">
        <v>0</v>
      </c>
      <c r="O143" s="8">
        <v>0</v>
      </c>
      <c r="P143" s="8">
        <f t="shared" si="13"/>
        <v>0</v>
      </c>
      <c r="Q143" s="84">
        <v>0</v>
      </c>
      <c r="R143" s="67"/>
      <c r="S143" s="67"/>
      <c r="T143" s="66"/>
      <c r="U143" s="84">
        <v>0</v>
      </c>
      <c r="V143" s="67"/>
      <c r="W143" s="66"/>
    </row>
    <row r="144" spans="1:23" ht="40.5" customHeight="1">
      <c r="A144" s="45" t="s">
        <v>687</v>
      </c>
      <c r="B144" s="45" t="s">
        <v>94</v>
      </c>
      <c r="C144" s="110" t="s">
        <v>89</v>
      </c>
      <c r="D144" s="111"/>
      <c r="E144" s="45" t="s">
        <v>88</v>
      </c>
      <c r="F144" s="112" t="s">
        <v>688</v>
      </c>
      <c r="G144" s="66"/>
      <c r="H144" s="8">
        <f t="shared" si="11"/>
        <v>0</v>
      </c>
      <c r="I144" s="8">
        <v>0</v>
      </c>
      <c r="J144" s="8">
        <v>0</v>
      </c>
      <c r="K144" s="84">
        <f t="shared" si="14"/>
        <v>0</v>
      </c>
      <c r="L144" s="67"/>
      <c r="M144" s="66"/>
      <c r="N144" s="8">
        <v>0</v>
      </c>
      <c r="O144" s="8">
        <v>0</v>
      </c>
      <c r="P144" s="8">
        <f t="shared" si="13"/>
        <v>0</v>
      </c>
      <c r="Q144" s="84">
        <v>0</v>
      </c>
      <c r="R144" s="67"/>
      <c r="S144" s="67"/>
      <c r="T144" s="66"/>
      <c r="U144" s="84">
        <v>0</v>
      </c>
      <c r="V144" s="67"/>
      <c r="W144" s="66"/>
    </row>
    <row r="145" spans="1:23" ht="40.5" customHeight="1">
      <c r="A145" s="45" t="s">
        <v>689</v>
      </c>
      <c r="B145" s="45" t="s">
        <v>94</v>
      </c>
      <c r="C145" s="110" t="s">
        <v>89</v>
      </c>
      <c r="D145" s="111"/>
      <c r="E145" s="45" t="s">
        <v>89</v>
      </c>
      <c r="F145" s="112" t="s">
        <v>690</v>
      </c>
      <c r="G145" s="66"/>
      <c r="H145" s="8">
        <f t="shared" si="11"/>
        <v>0</v>
      </c>
      <c r="I145" s="8">
        <v>0</v>
      </c>
      <c r="J145" s="8">
        <v>0</v>
      </c>
      <c r="K145" s="84">
        <f t="shared" si="14"/>
        <v>0</v>
      </c>
      <c r="L145" s="67"/>
      <c r="M145" s="66"/>
      <c r="N145" s="8">
        <v>0</v>
      </c>
      <c r="O145" s="8">
        <v>0</v>
      </c>
      <c r="P145" s="8">
        <f t="shared" si="13"/>
        <v>0</v>
      </c>
      <c r="Q145" s="84">
        <v>0</v>
      </c>
      <c r="R145" s="67"/>
      <c r="S145" s="67"/>
      <c r="T145" s="66"/>
      <c r="U145" s="84">
        <v>0</v>
      </c>
      <c r="V145" s="67"/>
      <c r="W145" s="66"/>
    </row>
    <row r="146" spans="1:23" ht="26.25" customHeight="1">
      <c r="A146" s="45" t="s">
        <v>691</v>
      </c>
      <c r="B146" s="45" t="s">
        <v>94</v>
      </c>
      <c r="C146" s="110" t="s">
        <v>89</v>
      </c>
      <c r="D146" s="111"/>
      <c r="E146" s="45" t="s">
        <v>90</v>
      </c>
      <c r="F146" s="112" t="s">
        <v>692</v>
      </c>
      <c r="G146" s="66"/>
      <c r="H146" s="8">
        <f t="shared" si="11"/>
        <v>0</v>
      </c>
      <c r="I146" s="8">
        <v>0</v>
      </c>
      <c r="J146" s="8">
        <v>0</v>
      </c>
      <c r="K146" s="84">
        <f t="shared" si="14"/>
        <v>0</v>
      </c>
      <c r="L146" s="67"/>
      <c r="M146" s="66"/>
      <c r="N146" s="8">
        <v>0</v>
      </c>
      <c r="O146" s="8">
        <v>0</v>
      </c>
      <c r="P146" s="8">
        <f t="shared" si="13"/>
        <v>0</v>
      </c>
      <c r="Q146" s="84">
        <v>0</v>
      </c>
      <c r="R146" s="67"/>
      <c r="S146" s="67"/>
      <c r="T146" s="66"/>
      <c r="U146" s="84">
        <v>0</v>
      </c>
      <c r="V146" s="67"/>
      <c r="W146" s="66"/>
    </row>
    <row r="147" spans="1:23" ht="30" customHeight="1">
      <c r="A147" s="45" t="s">
        <v>693</v>
      </c>
      <c r="B147" s="45" t="s">
        <v>94</v>
      </c>
      <c r="C147" s="110" t="s">
        <v>89</v>
      </c>
      <c r="D147" s="111"/>
      <c r="E147" s="45" t="s">
        <v>91</v>
      </c>
      <c r="F147" s="112" t="s">
        <v>694</v>
      </c>
      <c r="G147" s="66"/>
      <c r="H147" s="8">
        <f t="shared" si="11"/>
        <v>0</v>
      </c>
      <c r="I147" s="8">
        <v>0</v>
      </c>
      <c r="J147" s="8">
        <v>0</v>
      </c>
      <c r="K147" s="84">
        <f t="shared" si="14"/>
        <v>0</v>
      </c>
      <c r="L147" s="67"/>
      <c r="M147" s="66"/>
      <c r="N147" s="8">
        <v>0</v>
      </c>
      <c r="O147" s="8">
        <v>0</v>
      </c>
      <c r="P147" s="8">
        <f t="shared" si="13"/>
        <v>0</v>
      </c>
      <c r="Q147" s="84">
        <v>0</v>
      </c>
      <c r="R147" s="67"/>
      <c r="S147" s="67"/>
      <c r="T147" s="66"/>
      <c r="U147" s="84">
        <v>0</v>
      </c>
      <c r="V147" s="67"/>
      <c r="W147" s="66"/>
    </row>
    <row r="148" spans="1:23" ht="27.75" customHeight="1">
      <c r="A148" s="45" t="s">
        <v>695</v>
      </c>
      <c r="B148" s="45" t="s">
        <v>94</v>
      </c>
      <c r="C148" s="110" t="s">
        <v>90</v>
      </c>
      <c r="D148" s="111"/>
      <c r="E148" s="45" t="s">
        <v>430</v>
      </c>
      <c r="F148" s="112" t="s">
        <v>696</v>
      </c>
      <c r="G148" s="66"/>
      <c r="H148" s="8">
        <f t="shared" si="11"/>
        <v>0</v>
      </c>
      <c r="I148" s="8">
        <v>0</v>
      </c>
      <c r="J148" s="8">
        <v>0</v>
      </c>
      <c r="K148" s="84">
        <f t="shared" si="14"/>
        <v>0</v>
      </c>
      <c r="L148" s="67"/>
      <c r="M148" s="66"/>
      <c r="N148" s="8">
        <v>0</v>
      </c>
      <c r="O148" s="8">
        <v>0</v>
      </c>
      <c r="P148" s="8">
        <f t="shared" si="13"/>
        <v>0</v>
      </c>
      <c r="Q148" s="84">
        <v>0</v>
      </c>
      <c r="R148" s="67"/>
      <c r="S148" s="67"/>
      <c r="T148" s="66"/>
      <c r="U148" s="84">
        <v>0</v>
      </c>
      <c r="V148" s="67"/>
      <c r="W148" s="66"/>
    </row>
    <row r="149" spans="1:23" ht="40.5" customHeight="1">
      <c r="A149" s="45" t="s">
        <v>697</v>
      </c>
      <c r="B149" s="45" t="s">
        <v>94</v>
      </c>
      <c r="C149" s="110" t="s">
        <v>90</v>
      </c>
      <c r="D149" s="111"/>
      <c r="E149" s="45" t="s">
        <v>88</v>
      </c>
      <c r="F149" s="112" t="s">
        <v>698</v>
      </c>
      <c r="G149" s="66"/>
      <c r="H149" s="8">
        <f t="shared" si="11"/>
        <v>0</v>
      </c>
      <c r="I149" s="8">
        <v>0</v>
      </c>
      <c r="J149" s="8">
        <v>0</v>
      </c>
      <c r="K149" s="84">
        <f t="shared" si="14"/>
        <v>0</v>
      </c>
      <c r="L149" s="67"/>
      <c r="M149" s="66"/>
      <c r="N149" s="8">
        <v>0</v>
      </c>
      <c r="O149" s="8">
        <v>0</v>
      </c>
      <c r="P149" s="8">
        <f t="shared" si="13"/>
        <v>0</v>
      </c>
      <c r="Q149" s="84">
        <v>0</v>
      </c>
      <c r="R149" s="67"/>
      <c r="S149" s="67"/>
      <c r="T149" s="66"/>
      <c r="U149" s="84">
        <v>0</v>
      </c>
      <c r="V149" s="67"/>
      <c r="W149" s="66"/>
    </row>
    <row r="150" spans="1:23" ht="40.5" customHeight="1">
      <c r="A150" s="45" t="s">
        <v>699</v>
      </c>
      <c r="B150" s="45" t="s">
        <v>94</v>
      </c>
      <c r="C150" s="110" t="s">
        <v>90</v>
      </c>
      <c r="D150" s="111"/>
      <c r="E150" s="45" t="s">
        <v>89</v>
      </c>
      <c r="F150" s="112" t="s">
        <v>700</v>
      </c>
      <c r="G150" s="66"/>
      <c r="H150" s="8">
        <f t="shared" si="11"/>
        <v>0</v>
      </c>
      <c r="I150" s="8">
        <v>0</v>
      </c>
      <c r="J150" s="8">
        <v>0</v>
      </c>
      <c r="K150" s="84">
        <f t="shared" si="14"/>
        <v>0</v>
      </c>
      <c r="L150" s="67"/>
      <c r="M150" s="66"/>
      <c r="N150" s="8">
        <v>0</v>
      </c>
      <c r="O150" s="8">
        <v>0</v>
      </c>
      <c r="P150" s="8">
        <f t="shared" si="13"/>
        <v>0</v>
      </c>
      <c r="Q150" s="84">
        <v>0</v>
      </c>
      <c r="R150" s="67"/>
      <c r="S150" s="67"/>
      <c r="T150" s="66"/>
      <c r="U150" s="84">
        <v>0</v>
      </c>
      <c r="V150" s="67"/>
      <c r="W150" s="66"/>
    </row>
    <row r="151" spans="1:23" ht="40.5" customHeight="1">
      <c r="A151" s="45" t="s">
        <v>701</v>
      </c>
      <c r="B151" s="45" t="s">
        <v>94</v>
      </c>
      <c r="C151" s="110" t="s">
        <v>90</v>
      </c>
      <c r="D151" s="111"/>
      <c r="E151" s="45" t="s">
        <v>90</v>
      </c>
      <c r="F151" s="112" t="s">
        <v>702</v>
      </c>
      <c r="G151" s="66"/>
      <c r="H151" s="8">
        <f t="shared" si="11"/>
        <v>0</v>
      </c>
      <c r="I151" s="8">
        <v>0</v>
      </c>
      <c r="J151" s="8">
        <v>0</v>
      </c>
      <c r="K151" s="84">
        <f t="shared" si="14"/>
        <v>0</v>
      </c>
      <c r="L151" s="67"/>
      <c r="M151" s="66"/>
      <c r="N151" s="8">
        <v>0</v>
      </c>
      <c r="O151" s="8">
        <v>0</v>
      </c>
      <c r="P151" s="8">
        <f t="shared" si="13"/>
        <v>0</v>
      </c>
      <c r="Q151" s="84">
        <v>0</v>
      </c>
      <c r="R151" s="67"/>
      <c r="S151" s="67"/>
      <c r="T151" s="66"/>
      <c r="U151" s="84">
        <v>0</v>
      </c>
      <c r="V151" s="67"/>
      <c r="W151" s="66"/>
    </row>
    <row r="152" spans="1:23" ht="40.5" customHeight="1">
      <c r="A152" s="45" t="s">
        <v>703</v>
      </c>
      <c r="B152" s="45" t="s">
        <v>94</v>
      </c>
      <c r="C152" s="110" t="s">
        <v>90</v>
      </c>
      <c r="D152" s="111"/>
      <c r="E152" s="45" t="s">
        <v>91</v>
      </c>
      <c r="F152" s="112" t="s">
        <v>704</v>
      </c>
      <c r="G152" s="66"/>
      <c r="H152" s="8">
        <f t="shared" si="11"/>
        <v>0</v>
      </c>
      <c r="I152" s="8">
        <v>0</v>
      </c>
      <c r="J152" s="8">
        <v>0</v>
      </c>
      <c r="K152" s="84">
        <f t="shared" si="14"/>
        <v>0</v>
      </c>
      <c r="L152" s="67"/>
      <c r="M152" s="66"/>
      <c r="N152" s="8">
        <v>0</v>
      </c>
      <c r="O152" s="8">
        <v>0</v>
      </c>
      <c r="P152" s="8">
        <f t="shared" si="13"/>
        <v>0</v>
      </c>
      <c r="Q152" s="84">
        <v>0</v>
      </c>
      <c r="R152" s="67"/>
      <c r="S152" s="67"/>
      <c r="T152" s="66"/>
      <c r="U152" s="84">
        <v>0</v>
      </c>
      <c r="V152" s="67"/>
      <c r="W152" s="66"/>
    </row>
    <row r="153" spans="1:23" ht="40.5" customHeight="1">
      <c r="A153" s="45" t="s">
        <v>705</v>
      </c>
      <c r="B153" s="45" t="s">
        <v>94</v>
      </c>
      <c r="C153" s="110" t="s">
        <v>91</v>
      </c>
      <c r="D153" s="111"/>
      <c r="E153" s="45" t="s">
        <v>430</v>
      </c>
      <c r="F153" s="112" t="s">
        <v>706</v>
      </c>
      <c r="G153" s="66"/>
      <c r="H153" s="8">
        <f t="shared" si="11"/>
        <v>0</v>
      </c>
      <c r="I153" s="8">
        <v>0</v>
      </c>
      <c r="J153" s="8">
        <v>0</v>
      </c>
      <c r="K153" s="84">
        <f t="shared" si="14"/>
        <v>0</v>
      </c>
      <c r="L153" s="67"/>
      <c r="M153" s="66"/>
      <c r="N153" s="8">
        <v>0</v>
      </c>
      <c r="O153" s="8">
        <v>0</v>
      </c>
      <c r="P153" s="8">
        <f>Q153+U153</f>
        <v>0</v>
      </c>
      <c r="Q153" s="84">
        <v>0</v>
      </c>
      <c r="R153" s="67"/>
      <c r="S153" s="67"/>
      <c r="T153" s="66"/>
      <c r="U153" s="84">
        <v>0</v>
      </c>
      <c r="V153" s="67"/>
      <c r="W153" s="66"/>
    </row>
    <row r="154" spans="1:23" ht="40.5" customHeight="1">
      <c r="A154" s="45" t="s">
        <v>707</v>
      </c>
      <c r="B154" s="45" t="s">
        <v>94</v>
      </c>
      <c r="C154" s="110" t="s">
        <v>91</v>
      </c>
      <c r="D154" s="111"/>
      <c r="E154" s="45" t="s">
        <v>88</v>
      </c>
      <c r="F154" s="112" t="s">
        <v>708</v>
      </c>
      <c r="G154" s="66"/>
      <c r="H154" s="8">
        <f t="shared" si="11"/>
        <v>0</v>
      </c>
      <c r="I154" s="8">
        <v>0</v>
      </c>
      <c r="J154" s="8">
        <v>0</v>
      </c>
      <c r="K154" s="84">
        <f t="shared" si="14"/>
        <v>0</v>
      </c>
      <c r="L154" s="67"/>
      <c r="M154" s="66"/>
      <c r="N154" s="8">
        <v>0</v>
      </c>
      <c r="O154" s="8">
        <v>0</v>
      </c>
      <c r="P154" s="8">
        <f t="shared" si="13"/>
        <v>0</v>
      </c>
      <c r="Q154" s="84">
        <v>0</v>
      </c>
      <c r="R154" s="67"/>
      <c r="S154" s="67"/>
      <c r="T154" s="66"/>
      <c r="U154" s="84">
        <v>0</v>
      </c>
      <c r="V154" s="67"/>
      <c r="W154" s="66"/>
    </row>
    <row r="155" spans="1:23" ht="40.5" customHeight="1">
      <c r="A155" s="45" t="s">
        <v>709</v>
      </c>
      <c r="B155" s="45" t="s">
        <v>94</v>
      </c>
      <c r="C155" s="110" t="s">
        <v>92</v>
      </c>
      <c r="D155" s="111"/>
      <c r="E155" s="45" t="s">
        <v>430</v>
      </c>
      <c r="F155" s="112" t="s">
        <v>710</v>
      </c>
      <c r="G155" s="66"/>
      <c r="H155" s="8">
        <f t="shared" si="11"/>
        <v>0</v>
      </c>
      <c r="I155" s="8">
        <v>0</v>
      </c>
      <c r="J155" s="8">
        <v>0</v>
      </c>
      <c r="K155" s="84">
        <f t="shared" si="14"/>
        <v>0</v>
      </c>
      <c r="L155" s="67"/>
      <c r="M155" s="66"/>
      <c r="N155" s="8">
        <v>0</v>
      </c>
      <c r="O155" s="8">
        <v>0</v>
      </c>
      <c r="P155" s="8">
        <f t="shared" si="13"/>
        <v>0</v>
      </c>
      <c r="Q155" s="84">
        <v>0</v>
      </c>
      <c r="R155" s="67"/>
      <c r="S155" s="67"/>
      <c r="T155" s="66"/>
      <c r="U155" s="84">
        <v>0</v>
      </c>
      <c r="V155" s="67"/>
      <c r="W155" s="66"/>
    </row>
    <row r="156" spans="1:23" ht="34.5" customHeight="1">
      <c r="A156" s="45" t="s">
        <v>711</v>
      </c>
      <c r="B156" s="45" t="s">
        <v>94</v>
      </c>
      <c r="C156" s="110" t="s">
        <v>92</v>
      </c>
      <c r="D156" s="111"/>
      <c r="E156" s="45" t="s">
        <v>88</v>
      </c>
      <c r="F156" s="112" t="s">
        <v>712</v>
      </c>
      <c r="G156" s="66"/>
      <c r="H156" s="8">
        <f t="shared" si="11"/>
        <v>0</v>
      </c>
      <c r="I156" s="8">
        <v>0</v>
      </c>
      <c r="J156" s="8">
        <v>0</v>
      </c>
      <c r="K156" s="84">
        <f>N156+O156</f>
        <v>0</v>
      </c>
      <c r="L156" s="67"/>
      <c r="M156" s="66"/>
      <c r="N156" s="8">
        <v>0</v>
      </c>
      <c r="O156" s="8">
        <v>0</v>
      </c>
      <c r="P156" s="8">
        <f t="shared" si="13"/>
        <v>0</v>
      </c>
      <c r="Q156" s="84">
        <v>0</v>
      </c>
      <c r="R156" s="67"/>
      <c r="S156" s="67"/>
      <c r="T156" s="66"/>
      <c r="U156" s="84">
        <v>0</v>
      </c>
      <c r="V156" s="67"/>
      <c r="W156" s="66"/>
    </row>
    <row r="157" spans="1:23" ht="34.5" customHeight="1">
      <c r="A157" s="45" t="s">
        <v>713</v>
      </c>
      <c r="B157" s="45" t="s">
        <v>94</v>
      </c>
      <c r="C157" s="110" t="s">
        <v>93</v>
      </c>
      <c r="D157" s="111"/>
      <c r="E157" s="45" t="s">
        <v>430</v>
      </c>
      <c r="F157" s="112" t="s">
        <v>714</v>
      </c>
      <c r="G157" s="66"/>
      <c r="H157" s="8">
        <f t="shared" si="11"/>
        <v>0</v>
      </c>
      <c r="I157" s="8">
        <v>0</v>
      </c>
      <c r="J157" s="8">
        <v>0</v>
      </c>
      <c r="K157" s="84">
        <f>N157+O157</f>
        <v>0</v>
      </c>
      <c r="L157" s="67"/>
      <c r="M157" s="66"/>
      <c r="N157" s="8">
        <v>0</v>
      </c>
      <c r="O157" s="8">
        <v>0</v>
      </c>
      <c r="P157" s="8">
        <f t="shared" si="13"/>
        <v>0</v>
      </c>
      <c r="Q157" s="84">
        <v>0</v>
      </c>
      <c r="R157" s="67"/>
      <c r="S157" s="67"/>
      <c r="T157" s="66"/>
      <c r="U157" s="84">
        <v>0</v>
      </c>
      <c r="V157" s="67"/>
      <c r="W157" s="66"/>
    </row>
    <row r="158" spans="1:23" ht="34.5" customHeight="1">
      <c r="A158" s="45" t="s">
        <v>715</v>
      </c>
      <c r="B158" s="45" t="s">
        <v>94</v>
      </c>
      <c r="C158" s="110" t="s">
        <v>93</v>
      </c>
      <c r="D158" s="111"/>
      <c r="E158" s="45" t="s">
        <v>88</v>
      </c>
      <c r="F158" s="112" t="s">
        <v>716</v>
      </c>
      <c r="G158" s="66"/>
      <c r="H158" s="8">
        <f t="shared" si="11"/>
        <v>0</v>
      </c>
      <c r="I158" s="8">
        <v>0</v>
      </c>
      <c r="J158" s="8">
        <v>0</v>
      </c>
      <c r="K158" s="84">
        <f>N158+O158</f>
        <v>0</v>
      </c>
      <c r="L158" s="67"/>
      <c r="M158" s="66"/>
      <c r="N158" s="8">
        <v>0</v>
      </c>
      <c r="O158" s="8">
        <v>0</v>
      </c>
      <c r="P158" s="8">
        <f t="shared" si="13"/>
        <v>0</v>
      </c>
      <c r="Q158" s="84">
        <v>0</v>
      </c>
      <c r="R158" s="67"/>
      <c r="S158" s="67"/>
      <c r="T158" s="66"/>
      <c r="U158" s="84">
        <v>0</v>
      </c>
      <c r="V158" s="67"/>
      <c r="W158" s="66"/>
    </row>
    <row r="159" spans="1:23" ht="30" customHeight="1">
      <c r="A159" s="45" t="s">
        <v>717</v>
      </c>
      <c r="B159" s="45" t="s">
        <v>94</v>
      </c>
      <c r="C159" s="110" t="s">
        <v>93</v>
      </c>
      <c r="D159" s="111"/>
      <c r="E159" s="45" t="s">
        <v>89</v>
      </c>
      <c r="F159" s="112" t="s">
        <v>718</v>
      </c>
      <c r="G159" s="66"/>
      <c r="H159" s="8">
        <f t="shared" si="11"/>
        <v>0</v>
      </c>
      <c r="I159" s="8">
        <v>0</v>
      </c>
      <c r="J159" s="8">
        <v>0</v>
      </c>
      <c r="K159" s="84">
        <f>N159+O159</f>
        <v>0</v>
      </c>
      <c r="L159" s="67"/>
      <c r="M159" s="66"/>
      <c r="N159" s="8">
        <v>0</v>
      </c>
      <c r="O159" s="8">
        <v>0</v>
      </c>
      <c r="P159" s="8">
        <f t="shared" si="13"/>
        <v>0</v>
      </c>
      <c r="Q159" s="84">
        <v>0</v>
      </c>
      <c r="R159" s="67"/>
      <c r="S159" s="67"/>
      <c r="T159" s="66"/>
      <c r="U159" s="84">
        <v>0</v>
      </c>
      <c r="V159" s="67"/>
      <c r="W159" s="66"/>
    </row>
    <row r="160" spans="1:23" ht="57" customHeight="1">
      <c r="A160" s="46" t="s">
        <v>719</v>
      </c>
      <c r="B160" s="46" t="s">
        <v>95</v>
      </c>
      <c r="C160" s="113" t="s">
        <v>430</v>
      </c>
      <c r="D160" s="114"/>
      <c r="E160" s="46" t="s">
        <v>430</v>
      </c>
      <c r="F160" s="115" t="s">
        <v>720</v>
      </c>
      <c r="G160" s="109"/>
      <c r="H160" s="19">
        <f>I160+J160</f>
        <v>38628.535</v>
      </c>
      <c r="I160" s="19">
        <f>I163+I171+I175+I181</f>
        <v>38628.535</v>
      </c>
      <c r="J160" s="19">
        <f>J163+J171+J175+J181</f>
        <v>0</v>
      </c>
      <c r="K160" s="107">
        <f>N160+O160</f>
        <v>37783.535</v>
      </c>
      <c r="L160" s="108"/>
      <c r="M160" s="109"/>
      <c r="N160" s="19">
        <f>N163+N171+N175+N181</f>
        <v>36783.535</v>
      </c>
      <c r="O160" s="19">
        <f>O163+O171+O175+O181</f>
        <v>1000</v>
      </c>
      <c r="P160" s="19">
        <f>Q160+U160</f>
        <v>37755.676400000004</v>
      </c>
      <c r="Q160" s="107">
        <f>Q163+Q171+Q175+Q181</f>
        <v>36755.8764</v>
      </c>
      <c r="R160" s="108"/>
      <c r="S160" s="108"/>
      <c r="T160" s="109"/>
      <c r="U160" s="107">
        <f>U163+U171+U175+U181</f>
        <v>999.8</v>
      </c>
      <c r="V160" s="108"/>
      <c r="W160" s="109"/>
    </row>
    <row r="161" spans="1:23" ht="19.5" customHeight="1">
      <c r="A161" s="45" t="s">
        <v>721</v>
      </c>
      <c r="B161" s="45" t="s">
        <v>95</v>
      </c>
      <c r="C161" s="110" t="s">
        <v>88</v>
      </c>
      <c r="D161" s="111"/>
      <c r="E161" s="45" t="s">
        <v>430</v>
      </c>
      <c r="F161" s="112" t="s">
        <v>722</v>
      </c>
      <c r="G161" s="66"/>
      <c r="H161" s="8">
        <v>0</v>
      </c>
      <c r="I161" s="8">
        <v>0</v>
      </c>
      <c r="J161" s="8">
        <v>0</v>
      </c>
      <c r="K161" s="84">
        <v>0</v>
      </c>
      <c r="L161" s="67"/>
      <c r="M161" s="66"/>
      <c r="N161" s="8">
        <v>0</v>
      </c>
      <c r="O161" s="8">
        <v>0</v>
      </c>
      <c r="P161" s="8">
        <v>0</v>
      </c>
      <c r="Q161" s="84">
        <v>0</v>
      </c>
      <c r="R161" s="67"/>
      <c r="S161" s="67"/>
      <c r="T161" s="66"/>
      <c r="U161" s="84">
        <v>0</v>
      </c>
      <c r="V161" s="67"/>
      <c r="W161" s="66"/>
    </row>
    <row r="162" spans="1:23" ht="19.5" customHeight="1">
      <c r="A162" s="45" t="s">
        <v>723</v>
      </c>
      <c r="B162" s="45" t="s">
        <v>95</v>
      </c>
      <c r="C162" s="110" t="s">
        <v>88</v>
      </c>
      <c r="D162" s="111"/>
      <c r="E162" s="45" t="s">
        <v>88</v>
      </c>
      <c r="F162" s="112" t="s">
        <v>724</v>
      </c>
      <c r="G162" s="66"/>
      <c r="H162" s="8">
        <v>0</v>
      </c>
      <c r="I162" s="8">
        <v>0</v>
      </c>
      <c r="J162" s="8">
        <v>0</v>
      </c>
      <c r="K162" s="84">
        <v>0</v>
      </c>
      <c r="L162" s="67"/>
      <c r="M162" s="66"/>
      <c r="N162" s="8">
        <v>0</v>
      </c>
      <c r="O162" s="8">
        <v>0</v>
      </c>
      <c r="P162" s="8">
        <v>0</v>
      </c>
      <c r="Q162" s="84">
        <v>0</v>
      </c>
      <c r="R162" s="67"/>
      <c r="S162" s="67"/>
      <c r="T162" s="66"/>
      <c r="U162" s="84">
        <v>0</v>
      </c>
      <c r="V162" s="67"/>
      <c r="W162" s="66"/>
    </row>
    <row r="163" spans="1:23" ht="19.5" customHeight="1">
      <c r="A163" s="45" t="s">
        <v>725</v>
      </c>
      <c r="B163" s="45" t="s">
        <v>95</v>
      </c>
      <c r="C163" s="110" t="s">
        <v>89</v>
      </c>
      <c r="D163" s="111"/>
      <c r="E163" s="45" t="s">
        <v>430</v>
      </c>
      <c r="F163" s="112" t="s">
        <v>726</v>
      </c>
      <c r="G163" s="66"/>
      <c r="H163" s="8">
        <f>I163+J163</f>
        <v>10927.402000000002</v>
      </c>
      <c r="I163" s="8">
        <f>I164</f>
        <v>10927.402000000002</v>
      </c>
      <c r="J163" s="8">
        <v>0</v>
      </c>
      <c r="K163" s="84">
        <f>N163+O163</f>
        <v>12367.402000000002</v>
      </c>
      <c r="L163" s="67"/>
      <c r="M163" s="66"/>
      <c r="N163" s="8">
        <f>N164</f>
        <v>11367.402000000002</v>
      </c>
      <c r="O163" s="8">
        <f>O164</f>
        <v>1000</v>
      </c>
      <c r="P163" s="8">
        <f>Q163+U163</f>
        <v>12343.4504</v>
      </c>
      <c r="Q163" s="84">
        <f>Q164</f>
        <v>11343.6504</v>
      </c>
      <c r="R163" s="67"/>
      <c r="S163" s="67"/>
      <c r="T163" s="66"/>
      <c r="U163" s="84">
        <f>U164</f>
        <v>999.8</v>
      </c>
      <c r="V163" s="67"/>
      <c r="W163" s="66"/>
    </row>
    <row r="164" spans="1:23" ht="19.5" customHeight="1">
      <c r="A164" s="45" t="s">
        <v>727</v>
      </c>
      <c r="B164" s="45" t="s">
        <v>95</v>
      </c>
      <c r="C164" s="110" t="s">
        <v>89</v>
      </c>
      <c r="D164" s="111"/>
      <c r="E164" s="45" t="s">
        <v>88</v>
      </c>
      <c r="F164" s="112" t="s">
        <v>728</v>
      </c>
      <c r="G164" s="66"/>
      <c r="H164" s="8">
        <f aca="true" t="shared" si="15" ref="H164:H182">I164+J164</f>
        <v>10927.402000000002</v>
      </c>
      <c r="I164" s="8">
        <v>10927.402000000002</v>
      </c>
      <c r="J164" s="8">
        <v>0</v>
      </c>
      <c r="K164" s="84">
        <f aca="true" t="shared" si="16" ref="K164:K175">N164+O164</f>
        <v>12367.402000000002</v>
      </c>
      <c r="L164" s="67"/>
      <c r="M164" s="66"/>
      <c r="N164" s="8">
        <v>11367.402000000002</v>
      </c>
      <c r="O164" s="8">
        <v>1000</v>
      </c>
      <c r="P164" s="8">
        <f aca="true" t="shared" si="17" ref="P164:P182">Q164+U164</f>
        <v>12343.4504</v>
      </c>
      <c r="Q164" s="84">
        <v>11343.6504</v>
      </c>
      <c r="R164" s="67"/>
      <c r="S164" s="67"/>
      <c r="T164" s="66"/>
      <c r="U164" s="84">
        <v>999.8</v>
      </c>
      <c r="V164" s="67"/>
      <c r="W164" s="66"/>
    </row>
    <row r="165" spans="1:23" ht="19.5" customHeight="1">
      <c r="A165" s="45" t="s">
        <v>729</v>
      </c>
      <c r="B165" s="45" t="s">
        <v>95</v>
      </c>
      <c r="C165" s="110" t="s">
        <v>89</v>
      </c>
      <c r="D165" s="111"/>
      <c r="E165" s="45" t="s">
        <v>89</v>
      </c>
      <c r="F165" s="112" t="s">
        <v>730</v>
      </c>
      <c r="G165" s="66"/>
      <c r="H165" s="8">
        <f t="shared" si="15"/>
        <v>0</v>
      </c>
      <c r="I165" s="8">
        <v>0</v>
      </c>
      <c r="J165" s="8">
        <v>0</v>
      </c>
      <c r="K165" s="84">
        <f t="shared" si="16"/>
        <v>0</v>
      </c>
      <c r="L165" s="67"/>
      <c r="M165" s="66"/>
      <c r="N165" s="8">
        <v>0</v>
      </c>
      <c r="O165" s="8">
        <v>0</v>
      </c>
      <c r="P165" s="8">
        <f t="shared" si="17"/>
        <v>0</v>
      </c>
      <c r="Q165" s="84">
        <v>0</v>
      </c>
      <c r="R165" s="67"/>
      <c r="S165" s="67"/>
      <c r="T165" s="66"/>
      <c r="U165" s="84">
        <v>0</v>
      </c>
      <c r="V165" s="67"/>
      <c r="W165" s="66"/>
    </row>
    <row r="166" spans="1:23" ht="19.5" customHeight="1">
      <c r="A166" s="45" t="s">
        <v>731</v>
      </c>
      <c r="B166" s="45" t="s">
        <v>95</v>
      </c>
      <c r="C166" s="110" t="s">
        <v>89</v>
      </c>
      <c r="D166" s="111"/>
      <c r="E166" s="45" t="s">
        <v>90</v>
      </c>
      <c r="F166" s="112" t="s">
        <v>732</v>
      </c>
      <c r="G166" s="66"/>
      <c r="H166" s="8">
        <f t="shared" si="15"/>
        <v>0</v>
      </c>
      <c r="I166" s="8">
        <v>0</v>
      </c>
      <c r="J166" s="8">
        <v>0</v>
      </c>
      <c r="K166" s="84">
        <f t="shared" si="16"/>
        <v>0</v>
      </c>
      <c r="L166" s="67"/>
      <c r="M166" s="66"/>
      <c r="N166" s="8">
        <v>0</v>
      </c>
      <c r="O166" s="8">
        <v>0</v>
      </c>
      <c r="P166" s="8">
        <f t="shared" si="17"/>
        <v>0</v>
      </c>
      <c r="Q166" s="84">
        <v>0</v>
      </c>
      <c r="R166" s="67"/>
      <c r="S166" s="67"/>
      <c r="T166" s="66"/>
      <c r="U166" s="84">
        <v>0</v>
      </c>
      <c r="V166" s="67"/>
      <c r="W166" s="66"/>
    </row>
    <row r="167" spans="1:23" ht="19.5" customHeight="1">
      <c r="A167" s="45" t="s">
        <v>733</v>
      </c>
      <c r="B167" s="45" t="s">
        <v>95</v>
      </c>
      <c r="C167" s="110" t="s">
        <v>89</v>
      </c>
      <c r="D167" s="111"/>
      <c r="E167" s="45" t="s">
        <v>91</v>
      </c>
      <c r="F167" s="112" t="s">
        <v>734</v>
      </c>
      <c r="G167" s="66"/>
      <c r="H167" s="8">
        <f t="shared" si="15"/>
        <v>0</v>
      </c>
      <c r="I167" s="8">
        <v>0</v>
      </c>
      <c r="J167" s="8">
        <v>0</v>
      </c>
      <c r="K167" s="84">
        <f t="shared" si="16"/>
        <v>0</v>
      </c>
      <c r="L167" s="67"/>
      <c r="M167" s="66"/>
      <c r="N167" s="8">
        <v>0</v>
      </c>
      <c r="O167" s="8">
        <v>0</v>
      </c>
      <c r="P167" s="8">
        <f t="shared" si="17"/>
        <v>0</v>
      </c>
      <c r="Q167" s="84">
        <v>0</v>
      </c>
      <c r="R167" s="67"/>
      <c r="S167" s="67"/>
      <c r="T167" s="66"/>
      <c r="U167" s="84">
        <v>0</v>
      </c>
      <c r="V167" s="67"/>
      <c r="W167" s="66"/>
    </row>
    <row r="168" spans="1:23" ht="19.5" customHeight="1">
      <c r="A168" s="45" t="s">
        <v>735</v>
      </c>
      <c r="B168" s="45" t="s">
        <v>95</v>
      </c>
      <c r="C168" s="110" t="s">
        <v>89</v>
      </c>
      <c r="D168" s="111"/>
      <c r="E168" s="45" t="s">
        <v>92</v>
      </c>
      <c r="F168" s="112" t="s">
        <v>736</v>
      </c>
      <c r="G168" s="66"/>
      <c r="H168" s="8">
        <f t="shared" si="15"/>
        <v>0</v>
      </c>
      <c r="I168" s="8">
        <v>0</v>
      </c>
      <c r="J168" s="8">
        <v>0</v>
      </c>
      <c r="K168" s="84">
        <f t="shared" si="16"/>
        <v>0</v>
      </c>
      <c r="L168" s="67"/>
      <c r="M168" s="66"/>
      <c r="N168" s="8">
        <v>0</v>
      </c>
      <c r="O168" s="8">
        <v>0</v>
      </c>
      <c r="P168" s="8">
        <f t="shared" si="17"/>
        <v>0</v>
      </c>
      <c r="Q168" s="84">
        <v>0</v>
      </c>
      <c r="R168" s="67"/>
      <c r="S168" s="67"/>
      <c r="T168" s="66"/>
      <c r="U168" s="84">
        <v>0</v>
      </c>
      <c r="V168" s="67"/>
      <c r="W168" s="66"/>
    </row>
    <row r="169" spans="1:23" ht="19.5" customHeight="1">
      <c r="A169" s="45" t="s">
        <v>737</v>
      </c>
      <c r="B169" s="45" t="s">
        <v>95</v>
      </c>
      <c r="C169" s="110" t="s">
        <v>89</v>
      </c>
      <c r="D169" s="111"/>
      <c r="E169" s="45" t="s">
        <v>93</v>
      </c>
      <c r="F169" s="112" t="s">
        <v>738</v>
      </c>
      <c r="G169" s="66"/>
      <c r="H169" s="8">
        <f t="shared" si="15"/>
        <v>0</v>
      </c>
      <c r="I169" s="8">
        <v>0</v>
      </c>
      <c r="J169" s="8">
        <v>0</v>
      </c>
      <c r="K169" s="84">
        <f t="shared" si="16"/>
        <v>0</v>
      </c>
      <c r="L169" s="67"/>
      <c r="M169" s="66"/>
      <c r="N169" s="8">
        <v>0</v>
      </c>
      <c r="O169" s="8">
        <v>0</v>
      </c>
      <c r="P169" s="8">
        <f t="shared" si="17"/>
        <v>0</v>
      </c>
      <c r="Q169" s="84">
        <v>0</v>
      </c>
      <c r="R169" s="67"/>
      <c r="S169" s="67"/>
      <c r="T169" s="66"/>
      <c r="U169" s="84">
        <v>0</v>
      </c>
      <c r="V169" s="67"/>
      <c r="W169" s="66"/>
    </row>
    <row r="170" spans="1:23" ht="42" customHeight="1">
      <c r="A170" s="45" t="s">
        <v>739</v>
      </c>
      <c r="B170" s="45" t="s">
        <v>95</v>
      </c>
      <c r="C170" s="110" t="s">
        <v>89</v>
      </c>
      <c r="D170" s="111"/>
      <c r="E170" s="45" t="s">
        <v>94</v>
      </c>
      <c r="F170" s="112" t="s">
        <v>740</v>
      </c>
      <c r="G170" s="66"/>
      <c r="H170" s="8">
        <f t="shared" si="15"/>
        <v>0</v>
      </c>
      <c r="I170" s="8">
        <v>0</v>
      </c>
      <c r="J170" s="8">
        <v>0</v>
      </c>
      <c r="K170" s="84">
        <f t="shared" si="16"/>
        <v>0</v>
      </c>
      <c r="L170" s="67"/>
      <c r="M170" s="66"/>
      <c r="N170" s="8">
        <v>0</v>
      </c>
      <c r="O170" s="8">
        <v>0</v>
      </c>
      <c r="P170" s="8">
        <f t="shared" si="17"/>
        <v>0</v>
      </c>
      <c r="Q170" s="84">
        <v>0</v>
      </c>
      <c r="R170" s="67"/>
      <c r="S170" s="67"/>
      <c r="T170" s="66"/>
      <c r="U170" s="84">
        <v>0</v>
      </c>
      <c r="V170" s="67"/>
      <c r="W170" s="66"/>
    </row>
    <row r="171" spans="1:23" ht="42" customHeight="1">
      <c r="A171" s="45" t="s">
        <v>741</v>
      </c>
      <c r="B171" s="45" t="s">
        <v>95</v>
      </c>
      <c r="C171" s="110" t="s">
        <v>90</v>
      </c>
      <c r="D171" s="111"/>
      <c r="E171" s="45" t="s">
        <v>430</v>
      </c>
      <c r="F171" s="112" t="s">
        <v>742</v>
      </c>
      <c r="G171" s="66"/>
      <c r="H171" s="8">
        <f t="shared" si="15"/>
        <v>348.762</v>
      </c>
      <c r="I171" s="8">
        <f>I173</f>
        <v>348.762</v>
      </c>
      <c r="J171" s="8">
        <v>0</v>
      </c>
      <c r="K171" s="84">
        <f t="shared" si="16"/>
        <v>263.762</v>
      </c>
      <c r="L171" s="67"/>
      <c r="M171" s="66"/>
      <c r="N171" s="8">
        <f>N173</f>
        <v>263.762</v>
      </c>
      <c r="O171" s="8">
        <v>0</v>
      </c>
      <c r="P171" s="8">
        <f t="shared" si="17"/>
        <v>259.855</v>
      </c>
      <c r="Q171" s="84">
        <f>Q173</f>
        <v>259.855</v>
      </c>
      <c r="R171" s="67"/>
      <c r="S171" s="67"/>
      <c r="T171" s="66"/>
      <c r="U171" s="84">
        <v>0</v>
      </c>
      <c r="V171" s="67"/>
      <c r="W171" s="66"/>
    </row>
    <row r="172" spans="1:23" ht="42" customHeight="1">
      <c r="A172" s="45" t="s">
        <v>743</v>
      </c>
      <c r="B172" s="45" t="s">
        <v>95</v>
      </c>
      <c r="C172" s="110" t="s">
        <v>90</v>
      </c>
      <c r="D172" s="111"/>
      <c r="E172" s="45" t="s">
        <v>88</v>
      </c>
      <c r="F172" s="112" t="s">
        <v>744</v>
      </c>
      <c r="G172" s="66"/>
      <c r="H172" s="8">
        <f t="shared" si="15"/>
        <v>0</v>
      </c>
      <c r="I172" s="8">
        <v>0</v>
      </c>
      <c r="J172" s="8">
        <v>0</v>
      </c>
      <c r="K172" s="84">
        <f t="shared" si="16"/>
        <v>0</v>
      </c>
      <c r="L172" s="67"/>
      <c r="M172" s="66"/>
      <c r="N172" s="8">
        <v>0</v>
      </c>
      <c r="O172" s="8">
        <v>0</v>
      </c>
      <c r="P172" s="8">
        <f t="shared" si="17"/>
        <v>0</v>
      </c>
      <c r="Q172" s="84">
        <v>0</v>
      </c>
      <c r="R172" s="67"/>
      <c r="S172" s="67"/>
      <c r="T172" s="66"/>
      <c r="U172" s="84">
        <v>0</v>
      </c>
      <c r="V172" s="67"/>
      <c r="W172" s="66"/>
    </row>
    <row r="173" spans="1:23" ht="42" customHeight="1">
      <c r="A173" s="45" t="s">
        <v>745</v>
      </c>
      <c r="B173" s="45" t="s">
        <v>95</v>
      </c>
      <c r="C173" s="110" t="s">
        <v>90</v>
      </c>
      <c r="D173" s="111"/>
      <c r="E173" s="45" t="s">
        <v>89</v>
      </c>
      <c r="F173" s="112" t="s">
        <v>746</v>
      </c>
      <c r="G173" s="66"/>
      <c r="H173" s="8">
        <f>I173+J173</f>
        <v>348.762</v>
      </c>
      <c r="I173" s="8">
        <v>348.762</v>
      </c>
      <c r="J173" s="8">
        <v>0</v>
      </c>
      <c r="K173" s="84">
        <f t="shared" si="16"/>
        <v>263.762</v>
      </c>
      <c r="L173" s="67"/>
      <c r="M173" s="66"/>
      <c r="N173" s="8">
        <v>263.762</v>
      </c>
      <c r="O173" s="8">
        <v>0</v>
      </c>
      <c r="P173" s="8">
        <f t="shared" si="17"/>
        <v>259.855</v>
      </c>
      <c r="Q173" s="84">
        <v>259.855</v>
      </c>
      <c r="R173" s="67"/>
      <c r="S173" s="67"/>
      <c r="T173" s="66"/>
      <c r="U173" s="84">
        <v>0</v>
      </c>
      <c r="V173" s="67"/>
      <c r="W173" s="66"/>
    </row>
    <row r="174" spans="1:23" ht="42" customHeight="1">
      <c r="A174" s="45" t="s">
        <v>747</v>
      </c>
      <c r="B174" s="45" t="s">
        <v>95</v>
      </c>
      <c r="C174" s="110" t="s">
        <v>90</v>
      </c>
      <c r="D174" s="111"/>
      <c r="E174" s="45" t="s">
        <v>90</v>
      </c>
      <c r="F174" s="112" t="s">
        <v>748</v>
      </c>
      <c r="G174" s="66"/>
      <c r="H174" s="8">
        <f t="shared" si="15"/>
        <v>0</v>
      </c>
      <c r="I174" s="8">
        <v>0</v>
      </c>
      <c r="J174" s="8">
        <v>0</v>
      </c>
      <c r="K174" s="84">
        <f t="shared" si="16"/>
        <v>0</v>
      </c>
      <c r="L174" s="67"/>
      <c r="M174" s="66"/>
      <c r="N174" s="8">
        <v>0</v>
      </c>
      <c r="O174" s="8">
        <v>0</v>
      </c>
      <c r="P174" s="8">
        <f t="shared" si="17"/>
        <v>0</v>
      </c>
      <c r="Q174" s="84">
        <v>0</v>
      </c>
      <c r="R174" s="67"/>
      <c r="S174" s="67"/>
      <c r="T174" s="66"/>
      <c r="U174" s="84">
        <v>0</v>
      </c>
      <c r="V174" s="67"/>
      <c r="W174" s="66"/>
    </row>
    <row r="175" spans="1:23" ht="42" customHeight="1">
      <c r="A175" s="45" t="s">
        <v>749</v>
      </c>
      <c r="B175" s="45" t="s">
        <v>95</v>
      </c>
      <c r="C175" s="110" t="s">
        <v>91</v>
      </c>
      <c r="D175" s="111"/>
      <c r="E175" s="45" t="s">
        <v>430</v>
      </c>
      <c r="F175" s="112" t="s">
        <v>750</v>
      </c>
      <c r="G175" s="66"/>
      <c r="H175" s="8">
        <f t="shared" si="15"/>
        <v>300</v>
      </c>
      <c r="I175" s="8">
        <f>I177</f>
        <v>300</v>
      </c>
      <c r="J175" s="8">
        <v>0</v>
      </c>
      <c r="K175" s="84">
        <f t="shared" si="16"/>
        <v>100</v>
      </c>
      <c r="L175" s="67"/>
      <c r="M175" s="66"/>
      <c r="N175" s="8">
        <f>N177</f>
        <v>100</v>
      </c>
      <c r="O175" s="8">
        <v>0</v>
      </c>
      <c r="P175" s="8">
        <f>Q175+U175</f>
        <v>100</v>
      </c>
      <c r="Q175" s="84">
        <f>Q177</f>
        <v>100</v>
      </c>
      <c r="R175" s="67"/>
      <c r="S175" s="67"/>
      <c r="T175" s="66"/>
      <c r="U175" s="84">
        <v>0</v>
      </c>
      <c r="V175" s="67"/>
      <c r="W175" s="66"/>
    </row>
    <row r="176" spans="1:23" ht="42" customHeight="1">
      <c r="A176" s="45" t="s">
        <v>751</v>
      </c>
      <c r="B176" s="45" t="s">
        <v>95</v>
      </c>
      <c r="C176" s="110" t="s">
        <v>91</v>
      </c>
      <c r="D176" s="111"/>
      <c r="E176" s="45" t="s">
        <v>88</v>
      </c>
      <c r="F176" s="112" t="s">
        <v>752</v>
      </c>
      <c r="G176" s="66"/>
      <c r="H176" s="8">
        <f t="shared" si="15"/>
        <v>0</v>
      </c>
      <c r="I176" s="8">
        <v>0</v>
      </c>
      <c r="J176" s="8">
        <v>0</v>
      </c>
      <c r="K176" s="84">
        <f>N176+O176</f>
        <v>0</v>
      </c>
      <c r="L176" s="67"/>
      <c r="M176" s="66"/>
      <c r="N176" s="8">
        <v>0</v>
      </c>
      <c r="O176" s="8">
        <v>0</v>
      </c>
      <c r="P176" s="8">
        <f t="shared" si="17"/>
        <v>0</v>
      </c>
      <c r="Q176" s="84">
        <v>0</v>
      </c>
      <c r="R176" s="67"/>
      <c r="S176" s="67"/>
      <c r="T176" s="66"/>
      <c r="U176" s="84">
        <v>0</v>
      </c>
      <c r="V176" s="67"/>
      <c r="W176" s="66"/>
    </row>
    <row r="177" spans="1:23" ht="42" customHeight="1">
      <c r="A177" s="45" t="s">
        <v>753</v>
      </c>
      <c r="B177" s="45" t="s">
        <v>95</v>
      </c>
      <c r="C177" s="110" t="s">
        <v>91</v>
      </c>
      <c r="D177" s="111"/>
      <c r="E177" s="45" t="s">
        <v>89</v>
      </c>
      <c r="F177" s="112" t="s">
        <v>754</v>
      </c>
      <c r="G177" s="66"/>
      <c r="H177" s="8">
        <f t="shared" si="15"/>
        <v>300</v>
      </c>
      <c r="I177" s="8">
        <v>300</v>
      </c>
      <c r="J177" s="8">
        <v>0</v>
      </c>
      <c r="K177" s="84">
        <f aca="true" t="shared" si="18" ref="K177:K182">N177+O177</f>
        <v>100</v>
      </c>
      <c r="L177" s="67"/>
      <c r="M177" s="66"/>
      <c r="N177" s="8">
        <v>100</v>
      </c>
      <c r="O177" s="8">
        <v>0</v>
      </c>
      <c r="P177" s="8">
        <f t="shared" si="17"/>
        <v>100</v>
      </c>
      <c r="Q177" s="84">
        <v>100</v>
      </c>
      <c r="R177" s="67"/>
      <c r="S177" s="67"/>
      <c r="T177" s="66"/>
      <c r="U177" s="84">
        <v>0</v>
      </c>
      <c r="V177" s="67"/>
      <c r="W177" s="66"/>
    </row>
    <row r="178" spans="1:23" ht="42" customHeight="1">
      <c r="A178" s="45" t="s">
        <v>755</v>
      </c>
      <c r="B178" s="45" t="s">
        <v>95</v>
      </c>
      <c r="C178" s="110" t="s">
        <v>91</v>
      </c>
      <c r="D178" s="111"/>
      <c r="E178" s="45" t="s">
        <v>90</v>
      </c>
      <c r="F178" s="112" t="s">
        <v>756</v>
      </c>
      <c r="G178" s="66"/>
      <c r="H178" s="8">
        <f t="shared" si="15"/>
        <v>0</v>
      </c>
      <c r="I178" s="8">
        <v>0</v>
      </c>
      <c r="J178" s="8">
        <v>0</v>
      </c>
      <c r="K178" s="84">
        <f t="shared" si="18"/>
        <v>0</v>
      </c>
      <c r="L178" s="67"/>
      <c r="M178" s="66"/>
      <c r="N178" s="8">
        <v>0</v>
      </c>
      <c r="O178" s="8">
        <v>0</v>
      </c>
      <c r="P178" s="8">
        <f t="shared" si="17"/>
        <v>0</v>
      </c>
      <c r="Q178" s="84">
        <v>0</v>
      </c>
      <c r="R178" s="67"/>
      <c r="S178" s="67"/>
      <c r="T178" s="66"/>
      <c r="U178" s="84">
        <v>0</v>
      </c>
      <c r="V178" s="67"/>
      <c r="W178" s="66"/>
    </row>
    <row r="179" spans="1:23" ht="42" customHeight="1">
      <c r="A179" s="45" t="s">
        <v>757</v>
      </c>
      <c r="B179" s="45" t="s">
        <v>95</v>
      </c>
      <c r="C179" s="110" t="s">
        <v>92</v>
      </c>
      <c r="D179" s="111"/>
      <c r="E179" s="45" t="s">
        <v>430</v>
      </c>
      <c r="F179" s="112" t="s">
        <v>758</v>
      </c>
      <c r="G179" s="66"/>
      <c r="H179" s="8">
        <f t="shared" si="15"/>
        <v>0</v>
      </c>
      <c r="I179" s="8">
        <v>0</v>
      </c>
      <c r="J179" s="8">
        <v>0</v>
      </c>
      <c r="K179" s="84">
        <f t="shared" si="18"/>
        <v>0</v>
      </c>
      <c r="L179" s="67"/>
      <c r="M179" s="66"/>
      <c r="N179" s="8">
        <v>0</v>
      </c>
      <c r="O179" s="8">
        <v>0</v>
      </c>
      <c r="P179" s="8">
        <f t="shared" si="17"/>
        <v>0</v>
      </c>
      <c r="Q179" s="84">
        <v>0</v>
      </c>
      <c r="R179" s="67"/>
      <c r="S179" s="67"/>
      <c r="T179" s="66"/>
      <c r="U179" s="84">
        <v>0</v>
      </c>
      <c r="V179" s="67"/>
      <c r="W179" s="66"/>
    </row>
    <row r="180" spans="1:23" ht="42" customHeight="1">
      <c r="A180" s="45" t="s">
        <v>759</v>
      </c>
      <c r="B180" s="45" t="s">
        <v>95</v>
      </c>
      <c r="C180" s="110" t="s">
        <v>92</v>
      </c>
      <c r="D180" s="111"/>
      <c r="E180" s="45" t="s">
        <v>88</v>
      </c>
      <c r="F180" s="112" t="s">
        <v>760</v>
      </c>
      <c r="G180" s="66"/>
      <c r="H180" s="8">
        <f t="shared" si="15"/>
        <v>0</v>
      </c>
      <c r="I180" s="8">
        <v>0</v>
      </c>
      <c r="J180" s="8">
        <v>0</v>
      </c>
      <c r="K180" s="84">
        <f t="shared" si="18"/>
        <v>0</v>
      </c>
      <c r="L180" s="67"/>
      <c r="M180" s="66"/>
      <c r="N180" s="8">
        <v>0</v>
      </c>
      <c r="O180" s="8">
        <v>0</v>
      </c>
      <c r="P180" s="8">
        <f t="shared" si="17"/>
        <v>0</v>
      </c>
      <c r="Q180" s="84">
        <v>0</v>
      </c>
      <c r="R180" s="67"/>
      <c r="S180" s="67"/>
      <c r="T180" s="66"/>
      <c r="U180" s="84">
        <v>0</v>
      </c>
      <c r="V180" s="67"/>
      <c r="W180" s="66"/>
    </row>
    <row r="181" spans="1:23" ht="42" customHeight="1">
      <c r="A181" s="45" t="s">
        <v>761</v>
      </c>
      <c r="B181" s="45" t="s">
        <v>95</v>
      </c>
      <c r="C181" s="110" t="s">
        <v>93</v>
      </c>
      <c r="D181" s="111"/>
      <c r="E181" s="45" t="s">
        <v>430</v>
      </c>
      <c r="F181" s="112" t="s">
        <v>762</v>
      </c>
      <c r="G181" s="66"/>
      <c r="H181" s="8">
        <f t="shared" si="15"/>
        <v>27052.371</v>
      </c>
      <c r="I181" s="8">
        <f>I182</f>
        <v>27052.371</v>
      </c>
      <c r="J181" s="8">
        <v>0</v>
      </c>
      <c r="K181" s="84">
        <f t="shared" si="18"/>
        <v>25052.371</v>
      </c>
      <c r="L181" s="67"/>
      <c r="M181" s="66"/>
      <c r="N181" s="8">
        <f>N182</f>
        <v>25052.371</v>
      </c>
      <c r="O181" s="8">
        <v>0</v>
      </c>
      <c r="P181" s="8">
        <f t="shared" si="17"/>
        <v>25052.371</v>
      </c>
      <c r="Q181" s="84">
        <f>Q182</f>
        <v>25052.371</v>
      </c>
      <c r="R181" s="67"/>
      <c r="S181" s="67"/>
      <c r="T181" s="66"/>
      <c r="U181" s="84">
        <v>0</v>
      </c>
      <c r="V181" s="67"/>
      <c r="W181" s="66"/>
    </row>
    <row r="182" spans="1:23" ht="35.25" customHeight="1">
      <c r="A182" s="45" t="s">
        <v>763</v>
      </c>
      <c r="B182" s="45" t="s">
        <v>95</v>
      </c>
      <c r="C182" s="110" t="s">
        <v>93</v>
      </c>
      <c r="D182" s="111"/>
      <c r="E182" s="45" t="s">
        <v>88</v>
      </c>
      <c r="F182" s="112" t="s">
        <v>764</v>
      </c>
      <c r="G182" s="66"/>
      <c r="H182" s="8">
        <f t="shared" si="15"/>
        <v>27052.371</v>
      </c>
      <c r="I182" s="8">
        <v>27052.371</v>
      </c>
      <c r="J182" s="8">
        <v>0</v>
      </c>
      <c r="K182" s="84">
        <f t="shared" si="18"/>
        <v>25052.371</v>
      </c>
      <c r="L182" s="67"/>
      <c r="M182" s="66"/>
      <c r="N182" s="8">
        <v>25052.371</v>
      </c>
      <c r="O182" s="8">
        <v>0</v>
      </c>
      <c r="P182" s="8">
        <f t="shared" si="17"/>
        <v>25052.371</v>
      </c>
      <c r="Q182" s="84">
        <v>25052.371</v>
      </c>
      <c r="R182" s="67"/>
      <c r="S182" s="67"/>
      <c r="T182" s="66"/>
      <c r="U182" s="84">
        <v>0</v>
      </c>
      <c r="V182" s="67"/>
      <c r="W182" s="66"/>
    </row>
    <row r="183" spans="1:23" ht="54.75" customHeight="1">
      <c r="A183" s="46" t="s">
        <v>765</v>
      </c>
      <c r="B183" s="46" t="s">
        <v>96</v>
      </c>
      <c r="C183" s="113" t="s">
        <v>430</v>
      </c>
      <c r="D183" s="114"/>
      <c r="E183" s="46" t="s">
        <v>430</v>
      </c>
      <c r="F183" s="115" t="s">
        <v>766</v>
      </c>
      <c r="G183" s="109"/>
      <c r="H183" s="19">
        <f>I183+J183</f>
        <v>149491.58299999998</v>
      </c>
      <c r="I183" s="19">
        <f>I184+I187+I196</f>
        <v>149491.58299999998</v>
      </c>
      <c r="J183" s="19">
        <f>J184+J187+J196</f>
        <v>0</v>
      </c>
      <c r="K183" s="107">
        <f>N183+O183</f>
        <v>168751.811</v>
      </c>
      <c r="L183" s="108"/>
      <c r="M183" s="109"/>
      <c r="N183" s="19">
        <f>N184+N187+N196</f>
        <v>138729.783</v>
      </c>
      <c r="O183" s="19">
        <f>O184</f>
        <v>30022.028</v>
      </c>
      <c r="P183" s="19">
        <f>Q183+U183</f>
        <v>167798.79</v>
      </c>
      <c r="Q183" s="107">
        <f>Q184+Q187+Q196</f>
        <v>138729.783</v>
      </c>
      <c r="R183" s="108"/>
      <c r="S183" s="108"/>
      <c r="T183" s="109"/>
      <c r="U183" s="107">
        <f>U184+U187+U196</f>
        <v>29069.007</v>
      </c>
      <c r="V183" s="108"/>
      <c r="W183" s="109"/>
    </row>
    <row r="184" spans="1:23" ht="32.25" customHeight="1">
      <c r="A184" s="45" t="s">
        <v>767</v>
      </c>
      <c r="B184" s="45" t="s">
        <v>96</v>
      </c>
      <c r="C184" s="110" t="s">
        <v>88</v>
      </c>
      <c r="D184" s="111"/>
      <c r="E184" s="45" t="s">
        <v>430</v>
      </c>
      <c r="F184" s="112" t="s">
        <v>768</v>
      </c>
      <c r="G184" s="66"/>
      <c r="H184" s="8">
        <f>I184+J184</f>
        <v>88018.368</v>
      </c>
      <c r="I184" s="8">
        <f>I185</f>
        <v>88018.368</v>
      </c>
      <c r="J184" s="8">
        <f>J185</f>
        <v>0</v>
      </c>
      <c r="K184" s="84">
        <f>N184+O184</f>
        <v>107006.39600000001</v>
      </c>
      <c r="L184" s="67"/>
      <c r="M184" s="66"/>
      <c r="N184" s="8">
        <f>N185</f>
        <v>76984.368</v>
      </c>
      <c r="O184" s="8">
        <f>O185</f>
        <v>30022.028</v>
      </c>
      <c r="P184" s="8">
        <f>Q184+U184</f>
        <v>106053.375</v>
      </c>
      <c r="Q184" s="84">
        <f>Q185</f>
        <v>76984.368</v>
      </c>
      <c r="R184" s="67"/>
      <c r="S184" s="67"/>
      <c r="T184" s="66"/>
      <c r="U184" s="84">
        <f>U185</f>
        <v>29069.007</v>
      </c>
      <c r="V184" s="67"/>
      <c r="W184" s="66"/>
    </row>
    <row r="185" spans="1:23" ht="32.25" customHeight="1">
      <c r="A185" s="45" t="s">
        <v>769</v>
      </c>
      <c r="B185" s="45" t="s">
        <v>96</v>
      </c>
      <c r="C185" s="110" t="s">
        <v>88</v>
      </c>
      <c r="D185" s="111"/>
      <c r="E185" s="45" t="s">
        <v>88</v>
      </c>
      <c r="F185" s="112" t="s">
        <v>770</v>
      </c>
      <c r="G185" s="66"/>
      <c r="H185" s="8">
        <f aca="true" t="shared" si="19" ref="H185:H204">I185+J185</f>
        <v>88018.368</v>
      </c>
      <c r="I185" s="8">
        <v>88018.368</v>
      </c>
      <c r="J185" s="8">
        <v>0</v>
      </c>
      <c r="K185" s="84">
        <f aca="true" t="shared" si="20" ref="K185:K197">N185+O185</f>
        <v>107006.39600000001</v>
      </c>
      <c r="L185" s="67"/>
      <c r="M185" s="66"/>
      <c r="N185" s="8">
        <v>76984.368</v>
      </c>
      <c r="O185" s="8">
        <v>30022.028</v>
      </c>
      <c r="P185" s="8">
        <f aca="true" t="shared" si="21" ref="P185:P204">Q185+U185</f>
        <v>106053.375</v>
      </c>
      <c r="Q185" s="84">
        <v>76984.368</v>
      </c>
      <c r="R185" s="67"/>
      <c r="S185" s="67"/>
      <c r="T185" s="66"/>
      <c r="U185" s="84">
        <v>29069.007</v>
      </c>
      <c r="V185" s="67"/>
      <c r="W185" s="66"/>
    </row>
    <row r="186" spans="1:23" ht="32.25" customHeight="1">
      <c r="A186" s="45" t="s">
        <v>771</v>
      </c>
      <c r="B186" s="45" t="s">
        <v>96</v>
      </c>
      <c r="C186" s="110" t="s">
        <v>88</v>
      </c>
      <c r="D186" s="111"/>
      <c r="E186" s="45" t="s">
        <v>89</v>
      </c>
      <c r="F186" s="112" t="s">
        <v>772</v>
      </c>
      <c r="G186" s="66"/>
      <c r="H186" s="8">
        <f t="shared" si="19"/>
        <v>0</v>
      </c>
      <c r="I186" s="8">
        <v>0</v>
      </c>
      <c r="J186" s="8">
        <v>0</v>
      </c>
      <c r="K186" s="84">
        <f t="shared" si="20"/>
        <v>0</v>
      </c>
      <c r="L186" s="67"/>
      <c r="M186" s="66"/>
      <c r="N186" s="8">
        <v>0</v>
      </c>
      <c r="O186" s="8">
        <v>0</v>
      </c>
      <c r="P186" s="8">
        <f t="shared" si="21"/>
        <v>0</v>
      </c>
      <c r="Q186" s="84">
        <v>0</v>
      </c>
      <c r="R186" s="67"/>
      <c r="S186" s="67"/>
      <c r="T186" s="66"/>
      <c r="U186" s="84">
        <v>0</v>
      </c>
      <c r="V186" s="67"/>
      <c r="W186" s="66"/>
    </row>
    <row r="187" spans="1:23" ht="32.25" customHeight="1">
      <c r="A187" s="45" t="s">
        <v>773</v>
      </c>
      <c r="B187" s="45" t="s">
        <v>96</v>
      </c>
      <c r="C187" s="110" t="s">
        <v>89</v>
      </c>
      <c r="D187" s="111"/>
      <c r="E187" s="45" t="s">
        <v>430</v>
      </c>
      <c r="F187" s="112" t="s">
        <v>774</v>
      </c>
      <c r="G187" s="66"/>
      <c r="H187" s="8">
        <f t="shared" si="19"/>
        <v>0</v>
      </c>
      <c r="I187" s="8">
        <f>I189</f>
        <v>0</v>
      </c>
      <c r="J187" s="8">
        <f>J189</f>
        <v>0</v>
      </c>
      <c r="K187" s="84">
        <f t="shared" si="20"/>
        <v>1350</v>
      </c>
      <c r="L187" s="67"/>
      <c r="M187" s="66"/>
      <c r="N187" s="8">
        <f>N189</f>
        <v>1350</v>
      </c>
      <c r="O187" s="8">
        <f>O189</f>
        <v>0</v>
      </c>
      <c r="P187" s="8">
        <f t="shared" si="21"/>
        <v>1350</v>
      </c>
      <c r="Q187" s="84">
        <f>Q189</f>
        <v>1350</v>
      </c>
      <c r="R187" s="67"/>
      <c r="S187" s="67"/>
      <c r="T187" s="66"/>
      <c r="U187" s="84">
        <f>U189</f>
        <v>0</v>
      </c>
      <c r="V187" s="67"/>
      <c r="W187" s="66"/>
    </row>
    <row r="188" spans="1:23" ht="32.25" customHeight="1">
      <c r="A188" s="45" t="s">
        <v>775</v>
      </c>
      <c r="B188" s="45" t="s">
        <v>96</v>
      </c>
      <c r="C188" s="110" t="s">
        <v>89</v>
      </c>
      <c r="D188" s="111"/>
      <c r="E188" s="45" t="s">
        <v>88</v>
      </c>
      <c r="F188" s="112" t="s">
        <v>776</v>
      </c>
      <c r="G188" s="66"/>
      <c r="H188" s="8">
        <f t="shared" si="19"/>
        <v>0</v>
      </c>
      <c r="I188" s="8">
        <v>0</v>
      </c>
      <c r="J188" s="8">
        <v>0</v>
      </c>
      <c r="K188" s="84">
        <f t="shared" si="20"/>
        <v>0</v>
      </c>
      <c r="L188" s="67"/>
      <c r="M188" s="66"/>
      <c r="N188" s="8">
        <v>0</v>
      </c>
      <c r="O188" s="8">
        <v>0</v>
      </c>
      <c r="P188" s="8">
        <f t="shared" si="21"/>
        <v>0</v>
      </c>
      <c r="Q188" s="84">
        <v>0</v>
      </c>
      <c r="R188" s="67"/>
      <c r="S188" s="67"/>
      <c r="T188" s="66"/>
      <c r="U188" s="84">
        <v>0</v>
      </c>
      <c r="V188" s="67"/>
      <c r="W188" s="66"/>
    </row>
    <row r="189" spans="1:23" ht="32.25" customHeight="1">
      <c r="A189" s="45" t="s">
        <v>777</v>
      </c>
      <c r="B189" s="45" t="s">
        <v>96</v>
      </c>
      <c r="C189" s="110" t="s">
        <v>89</v>
      </c>
      <c r="D189" s="111"/>
      <c r="E189" s="45" t="s">
        <v>89</v>
      </c>
      <c r="F189" s="112" t="s">
        <v>778</v>
      </c>
      <c r="G189" s="66"/>
      <c r="H189" s="8">
        <f t="shared" si="19"/>
        <v>0</v>
      </c>
      <c r="I189" s="8">
        <v>0</v>
      </c>
      <c r="J189" s="8">
        <v>0</v>
      </c>
      <c r="K189" s="84">
        <f t="shared" si="20"/>
        <v>1350</v>
      </c>
      <c r="L189" s="67"/>
      <c r="M189" s="66"/>
      <c r="N189" s="8">
        <v>1350</v>
      </c>
      <c r="O189" s="8">
        <v>0</v>
      </c>
      <c r="P189" s="8">
        <f t="shared" si="21"/>
        <v>1350</v>
      </c>
      <c r="Q189" s="84">
        <v>1350</v>
      </c>
      <c r="R189" s="67"/>
      <c r="S189" s="67"/>
      <c r="T189" s="66"/>
      <c r="U189" s="84">
        <v>0</v>
      </c>
      <c r="V189" s="67"/>
      <c r="W189" s="66"/>
    </row>
    <row r="190" spans="1:23" ht="48" customHeight="1">
      <c r="A190" s="45" t="s">
        <v>779</v>
      </c>
      <c r="B190" s="45" t="s">
        <v>96</v>
      </c>
      <c r="C190" s="110" t="s">
        <v>90</v>
      </c>
      <c r="D190" s="111"/>
      <c r="E190" s="45" t="s">
        <v>430</v>
      </c>
      <c r="F190" s="112" t="s">
        <v>780</v>
      </c>
      <c r="G190" s="66"/>
      <c r="H190" s="8">
        <f t="shared" si="19"/>
        <v>0</v>
      </c>
      <c r="I190" s="8">
        <v>0</v>
      </c>
      <c r="J190" s="8">
        <v>0</v>
      </c>
      <c r="K190" s="84">
        <f t="shared" si="20"/>
        <v>0</v>
      </c>
      <c r="L190" s="67"/>
      <c r="M190" s="66"/>
      <c r="N190" s="8">
        <v>0</v>
      </c>
      <c r="O190" s="8">
        <v>0</v>
      </c>
      <c r="P190" s="8">
        <f t="shared" si="21"/>
        <v>0</v>
      </c>
      <c r="Q190" s="84">
        <v>0</v>
      </c>
      <c r="R190" s="67"/>
      <c r="S190" s="67"/>
      <c r="T190" s="66"/>
      <c r="U190" s="84">
        <v>0</v>
      </c>
      <c r="V190" s="67"/>
      <c r="W190" s="66"/>
    </row>
    <row r="191" spans="1:23" ht="32.25" customHeight="1">
      <c r="A191" s="45" t="s">
        <v>781</v>
      </c>
      <c r="B191" s="45" t="s">
        <v>96</v>
      </c>
      <c r="C191" s="110" t="s">
        <v>90</v>
      </c>
      <c r="D191" s="111"/>
      <c r="E191" s="45" t="s">
        <v>88</v>
      </c>
      <c r="F191" s="112" t="s">
        <v>782</v>
      </c>
      <c r="G191" s="66"/>
      <c r="H191" s="8">
        <f t="shared" si="19"/>
        <v>0</v>
      </c>
      <c r="I191" s="8">
        <v>0</v>
      </c>
      <c r="J191" s="8">
        <v>0</v>
      </c>
      <c r="K191" s="84">
        <f t="shared" si="20"/>
        <v>0</v>
      </c>
      <c r="L191" s="67"/>
      <c r="M191" s="66"/>
      <c r="N191" s="8">
        <v>0</v>
      </c>
      <c r="O191" s="8">
        <v>0</v>
      </c>
      <c r="P191" s="8">
        <f t="shared" si="21"/>
        <v>0</v>
      </c>
      <c r="Q191" s="84">
        <v>0</v>
      </c>
      <c r="R191" s="67"/>
      <c r="S191" s="67"/>
      <c r="T191" s="66"/>
      <c r="U191" s="84">
        <v>0</v>
      </c>
      <c r="V191" s="67"/>
      <c r="W191" s="66"/>
    </row>
    <row r="192" spans="1:23" ht="32.25" customHeight="1">
      <c r="A192" s="45" t="s">
        <v>783</v>
      </c>
      <c r="B192" s="45" t="s">
        <v>96</v>
      </c>
      <c r="C192" s="110" t="s">
        <v>90</v>
      </c>
      <c r="D192" s="111"/>
      <c r="E192" s="45" t="s">
        <v>89</v>
      </c>
      <c r="F192" s="112" t="s">
        <v>784</v>
      </c>
      <c r="G192" s="66"/>
      <c r="H192" s="8">
        <f t="shared" si="19"/>
        <v>0</v>
      </c>
      <c r="I192" s="8">
        <v>0</v>
      </c>
      <c r="J192" s="8">
        <v>0</v>
      </c>
      <c r="K192" s="84">
        <f t="shared" si="20"/>
        <v>0</v>
      </c>
      <c r="L192" s="67"/>
      <c r="M192" s="66"/>
      <c r="N192" s="8">
        <v>0</v>
      </c>
      <c r="O192" s="8">
        <v>0</v>
      </c>
      <c r="P192" s="8">
        <f t="shared" si="21"/>
        <v>0</v>
      </c>
      <c r="Q192" s="84">
        <v>0</v>
      </c>
      <c r="R192" s="67"/>
      <c r="S192" s="67"/>
      <c r="T192" s="66"/>
      <c r="U192" s="84">
        <v>0</v>
      </c>
      <c r="V192" s="67"/>
      <c r="W192" s="66"/>
    </row>
    <row r="193" spans="1:23" ht="32.25" customHeight="1">
      <c r="A193" s="45" t="s">
        <v>785</v>
      </c>
      <c r="B193" s="45" t="s">
        <v>96</v>
      </c>
      <c r="C193" s="110" t="s">
        <v>91</v>
      </c>
      <c r="D193" s="111"/>
      <c r="E193" s="45" t="s">
        <v>430</v>
      </c>
      <c r="F193" s="112" t="s">
        <v>786</v>
      </c>
      <c r="G193" s="66"/>
      <c r="H193" s="8">
        <f t="shared" si="19"/>
        <v>0</v>
      </c>
      <c r="I193" s="8">
        <v>0</v>
      </c>
      <c r="J193" s="8">
        <v>0</v>
      </c>
      <c r="K193" s="84">
        <f t="shared" si="20"/>
        <v>0</v>
      </c>
      <c r="L193" s="67"/>
      <c r="M193" s="66"/>
      <c r="N193" s="8">
        <v>0</v>
      </c>
      <c r="O193" s="8">
        <v>0</v>
      </c>
      <c r="P193" s="8">
        <f t="shared" si="21"/>
        <v>0</v>
      </c>
      <c r="Q193" s="84">
        <v>0</v>
      </c>
      <c r="R193" s="67"/>
      <c r="S193" s="67"/>
      <c r="T193" s="66"/>
      <c r="U193" s="84">
        <v>0</v>
      </c>
      <c r="V193" s="67"/>
      <c r="W193" s="66"/>
    </row>
    <row r="194" spans="1:23" ht="32.25" customHeight="1">
      <c r="A194" s="45" t="s">
        <v>787</v>
      </c>
      <c r="B194" s="45" t="s">
        <v>96</v>
      </c>
      <c r="C194" s="110" t="s">
        <v>91</v>
      </c>
      <c r="D194" s="111"/>
      <c r="E194" s="45" t="s">
        <v>88</v>
      </c>
      <c r="F194" s="112" t="s">
        <v>788</v>
      </c>
      <c r="G194" s="66"/>
      <c r="H194" s="8">
        <f t="shared" si="19"/>
        <v>0</v>
      </c>
      <c r="I194" s="8">
        <v>0</v>
      </c>
      <c r="J194" s="8">
        <v>0</v>
      </c>
      <c r="K194" s="84">
        <f t="shared" si="20"/>
        <v>0</v>
      </c>
      <c r="L194" s="67"/>
      <c r="M194" s="66"/>
      <c r="N194" s="8">
        <v>0</v>
      </c>
      <c r="O194" s="8">
        <v>0</v>
      </c>
      <c r="P194" s="8">
        <f t="shared" si="21"/>
        <v>0</v>
      </c>
      <c r="Q194" s="84">
        <v>0</v>
      </c>
      <c r="R194" s="67"/>
      <c r="S194" s="67"/>
      <c r="T194" s="66"/>
      <c r="U194" s="84">
        <v>0</v>
      </c>
      <c r="V194" s="67"/>
      <c r="W194" s="66"/>
    </row>
    <row r="195" spans="1:23" ht="32.25" customHeight="1">
      <c r="A195" s="45" t="s">
        <v>789</v>
      </c>
      <c r="B195" s="45" t="s">
        <v>96</v>
      </c>
      <c r="C195" s="110" t="s">
        <v>91</v>
      </c>
      <c r="D195" s="111"/>
      <c r="E195" s="45" t="s">
        <v>89</v>
      </c>
      <c r="F195" s="112" t="s">
        <v>790</v>
      </c>
      <c r="G195" s="66"/>
      <c r="H195" s="8">
        <f t="shared" si="19"/>
        <v>0</v>
      </c>
      <c r="I195" s="8">
        <v>0</v>
      </c>
      <c r="J195" s="8">
        <v>0</v>
      </c>
      <c r="K195" s="84">
        <f t="shared" si="20"/>
        <v>0</v>
      </c>
      <c r="L195" s="67"/>
      <c r="M195" s="66"/>
      <c r="N195" s="8">
        <v>0</v>
      </c>
      <c r="O195" s="8">
        <v>0</v>
      </c>
      <c r="P195" s="8">
        <f t="shared" si="21"/>
        <v>0</v>
      </c>
      <c r="Q195" s="84">
        <v>0</v>
      </c>
      <c r="R195" s="67"/>
      <c r="S195" s="67"/>
      <c r="T195" s="66"/>
      <c r="U195" s="84">
        <v>0</v>
      </c>
      <c r="V195" s="67"/>
      <c r="W195" s="66"/>
    </row>
    <row r="196" spans="1:23" ht="32.25" customHeight="1">
      <c r="A196" s="45" t="s">
        <v>791</v>
      </c>
      <c r="B196" s="45" t="s">
        <v>96</v>
      </c>
      <c r="C196" s="110" t="s">
        <v>92</v>
      </c>
      <c r="D196" s="111"/>
      <c r="E196" s="45" t="s">
        <v>430</v>
      </c>
      <c r="F196" s="112" t="s">
        <v>792</v>
      </c>
      <c r="G196" s="66"/>
      <c r="H196" s="8">
        <f t="shared" si="19"/>
        <v>61473.215</v>
      </c>
      <c r="I196" s="8">
        <f>I197</f>
        <v>61473.215</v>
      </c>
      <c r="J196" s="8">
        <f>J197</f>
        <v>0</v>
      </c>
      <c r="K196" s="84">
        <f t="shared" si="20"/>
        <v>60395.415</v>
      </c>
      <c r="L196" s="67"/>
      <c r="M196" s="66"/>
      <c r="N196" s="8">
        <f>N197</f>
        <v>60395.415</v>
      </c>
      <c r="O196" s="8">
        <f>O197</f>
        <v>0</v>
      </c>
      <c r="P196" s="8">
        <f t="shared" si="21"/>
        <v>60395.415</v>
      </c>
      <c r="Q196" s="84">
        <f>Q197</f>
        <v>60395.415</v>
      </c>
      <c r="R196" s="67"/>
      <c r="S196" s="67"/>
      <c r="T196" s="66"/>
      <c r="U196" s="84">
        <f>U197</f>
        <v>0</v>
      </c>
      <c r="V196" s="67"/>
      <c r="W196" s="66"/>
    </row>
    <row r="197" spans="1:23" ht="32.25" customHeight="1">
      <c r="A197" s="45" t="s">
        <v>793</v>
      </c>
      <c r="B197" s="45" t="s">
        <v>96</v>
      </c>
      <c r="C197" s="110" t="s">
        <v>92</v>
      </c>
      <c r="D197" s="111"/>
      <c r="E197" s="45" t="s">
        <v>88</v>
      </c>
      <c r="F197" s="112" t="s">
        <v>794</v>
      </c>
      <c r="G197" s="66"/>
      <c r="H197" s="8">
        <f t="shared" si="19"/>
        <v>61473.215</v>
      </c>
      <c r="I197" s="8">
        <v>61473.215</v>
      </c>
      <c r="J197" s="8">
        <v>0</v>
      </c>
      <c r="K197" s="84">
        <f t="shared" si="20"/>
        <v>60395.415</v>
      </c>
      <c r="L197" s="67"/>
      <c r="M197" s="66"/>
      <c r="N197" s="8">
        <v>60395.415</v>
      </c>
      <c r="O197" s="8">
        <v>0</v>
      </c>
      <c r="P197" s="8">
        <f t="shared" si="21"/>
        <v>60395.415</v>
      </c>
      <c r="Q197" s="84">
        <v>60395.415</v>
      </c>
      <c r="R197" s="67"/>
      <c r="S197" s="67"/>
      <c r="T197" s="66"/>
      <c r="U197" s="84">
        <v>0</v>
      </c>
      <c r="V197" s="67"/>
      <c r="W197" s="66"/>
    </row>
    <row r="198" spans="1:23" ht="32.25" customHeight="1">
      <c r="A198" s="45" t="s">
        <v>795</v>
      </c>
      <c r="B198" s="45" t="s">
        <v>96</v>
      </c>
      <c r="C198" s="110" t="s">
        <v>92</v>
      </c>
      <c r="D198" s="111"/>
      <c r="E198" s="45" t="s">
        <v>89</v>
      </c>
      <c r="F198" s="112" t="s">
        <v>796</v>
      </c>
      <c r="G198" s="66"/>
      <c r="H198" s="8">
        <f t="shared" si="19"/>
        <v>0</v>
      </c>
      <c r="I198" s="8">
        <v>0</v>
      </c>
      <c r="J198" s="8">
        <v>0</v>
      </c>
      <c r="K198" s="84">
        <f>N198+O198</f>
        <v>0</v>
      </c>
      <c r="L198" s="67"/>
      <c r="M198" s="66"/>
      <c r="N198" s="8">
        <v>0</v>
      </c>
      <c r="O198" s="8">
        <v>0</v>
      </c>
      <c r="P198" s="8">
        <f>Q198+U198</f>
        <v>0</v>
      </c>
      <c r="Q198" s="84">
        <v>0</v>
      </c>
      <c r="R198" s="67"/>
      <c r="S198" s="67"/>
      <c r="T198" s="66"/>
      <c r="U198" s="84">
        <v>0</v>
      </c>
      <c r="V198" s="67"/>
      <c r="W198" s="66"/>
    </row>
    <row r="199" spans="1:23" ht="32.25" customHeight="1">
      <c r="A199" s="45" t="s">
        <v>797</v>
      </c>
      <c r="B199" s="45" t="s">
        <v>96</v>
      </c>
      <c r="C199" s="110" t="s">
        <v>93</v>
      </c>
      <c r="D199" s="111"/>
      <c r="E199" s="45" t="s">
        <v>430</v>
      </c>
      <c r="F199" s="112" t="s">
        <v>798</v>
      </c>
      <c r="G199" s="66"/>
      <c r="H199" s="8">
        <f t="shared" si="19"/>
        <v>0</v>
      </c>
      <c r="I199" s="8">
        <v>0</v>
      </c>
      <c r="J199" s="8">
        <v>0</v>
      </c>
      <c r="K199" s="84">
        <f aca="true" t="shared" si="22" ref="K199:K204">N199+O199</f>
        <v>0</v>
      </c>
      <c r="L199" s="67"/>
      <c r="M199" s="66"/>
      <c r="N199" s="8">
        <v>0</v>
      </c>
      <c r="O199" s="8">
        <v>0</v>
      </c>
      <c r="P199" s="8">
        <f t="shared" si="21"/>
        <v>0</v>
      </c>
      <c r="Q199" s="84">
        <v>0</v>
      </c>
      <c r="R199" s="67"/>
      <c r="S199" s="67"/>
      <c r="T199" s="66"/>
      <c r="U199" s="84">
        <v>0</v>
      </c>
      <c r="V199" s="67"/>
      <c r="W199" s="66"/>
    </row>
    <row r="200" spans="1:23" ht="37.5" customHeight="1">
      <c r="A200" s="45" t="s">
        <v>799</v>
      </c>
      <c r="B200" s="45" t="s">
        <v>96</v>
      </c>
      <c r="C200" s="110" t="s">
        <v>93</v>
      </c>
      <c r="D200" s="111"/>
      <c r="E200" s="45" t="s">
        <v>88</v>
      </c>
      <c r="F200" s="112" t="s">
        <v>800</v>
      </c>
      <c r="G200" s="66"/>
      <c r="H200" s="8">
        <f t="shared" si="19"/>
        <v>0</v>
      </c>
      <c r="I200" s="8">
        <v>0</v>
      </c>
      <c r="J200" s="8">
        <v>0</v>
      </c>
      <c r="K200" s="84">
        <f t="shared" si="22"/>
        <v>0</v>
      </c>
      <c r="L200" s="67"/>
      <c r="M200" s="66"/>
      <c r="N200" s="8">
        <v>0</v>
      </c>
      <c r="O200" s="8">
        <v>0</v>
      </c>
      <c r="P200" s="8">
        <f t="shared" si="21"/>
        <v>0</v>
      </c>
      <c r="Q200" s="84">
        <v>0</v>
      </c>
      <c r="R200" s="67"/>
      <c r="S200" s="67"/>
      <c r="T200" s="66"/>
      <c r="U200" s="84">
        <v>0</v>
      </c>
      <c r="V200" s="67"/>
      <c r="W200" s="66"/>
    </row>
    <row r="201" spans="1:23" ht="37.5" customHeight="1">
      <c r="A201" s="45" t="s">
        <v>801</v>
      </c>
      <c r="B201" s="45" t="s">
        <v>96</v>
      </c>
      <c r="C201" s="110" t="s">
        <v>94</v>
      </c>
      <c r="D201" s="111"/>
      <c r="E201" s="45" t="s">
        <v>430</v>
      </c>
      <c r="F201" s="112" t="s">
        <v>802</v>
      </c>
      <c r="G201" s="66"/>
      <c r="H201" s="8">
        <f>I201+J201</f>
        <v>0</v>
      </c>
      <c r="I201" s="8">
        <v>0</v>
      </c>
      <c r="J201" s="8">
        <v>0</v>
      </c>
      <c r="K201" s="84">
        <f t="shared" si="22"/>
        <v>0</v>
      </c>
      <c r="L201" s="67"/>
      <c r="M201" s="66"/>
      <c r="N201" s="8">
        <v>0</v>
      </c>
      <c r="O201" s="8">
        <v>0</v>
      </c>
      <c r="P201" s="8">
        <f t="shared" si="21"/>
        <v>0</v>
      </c>
      <c r="Q201" s="84">
        <v>0</v>
      </c>
      <c r="R201" s="67"/>
      <c r="S201" s="67"/>
      <c r="T201" s="66"/>
      <c r="U201" s="84">
        <v>0</v>
      </c>
      <c r="V201" s="67"/>
      <c r="W201" s="66"/>
    </row>
    <row r="202" spans="1:23" ht="37.5" customHeight="1">
      <c r="A202" s="45" t="s">
        <v>803</v>
      </c>
      <c r="B202" s="45" t="s">
        <v>96</v>
      </c>
      <c r="C202" s="110" t="s">
        <v>94</v>
      </c>
      <c r="D202" s="111"/>
      <c r="E202" s="45" t="s">
        <v>88</v>
      </c>
      <c r="F202" s="112" t="s">
        <v>804</v>
      </c>
      <c r="G202" s="66"/>
      <c r="H202" s="8">
        <f t="shared" si="19"/>
        <v>0</v>
      </c>
      <c r="I202" s="8">
        <v>0</v>
      </c>
      <c r="J202" s="8">
        <v>0</v>
      </c>
      <c r="K202" s="84">
        <f t="shared" si="22"/>
        <v>0</v>
      </c>
      <c r="L202" s="67"/>
      <c r="M202" s="66"/>
      <c r="N202" s="8">
        <v>0</v>
      </c>
      <c r="O202" s="8">
        <v>0</v>
      </c>
      <c r="P202" s="8">
        <f t="shared" si="21"/>
        <v>0</v>
      </c>
      <c r="Q202" s="84">
        <v>0</v>
      </c>
      <c r="R202" s="67"/>
      <c r="S202" s="67"/>
      <c r="T202" s="66"/>
      <c r="U202" s="84">
        <v>0</v>
      </c>
      <c r="V202" s="67"/>
      <c r="W202" s="66"/>
    </row>
    <row r="203" spans="1:23" ht="37.5" customHeight="1">
      <c r="A203" s="45" t="s">
        <v>805</v>
      </c>
      <c r="B203" s="45" t="s">
        <v>96</v>
      </c>
      <c r="C203" s="110" t="s">
        <v>95</v>
      </c>
      <c r="D203" s="111"/>
      <c r="E203" s="45" t="s">
        <v>430</v>
      </c>
      <c r="F203" s="112" t="s">
        <v>806</v>
      </c>
      <c r="G203" s="66"/>
      <c r="H203" s="8">
        <f t="shared" si="19"/>
        <v>0</v>
      </c>
      <c r="I203" s="8">
        <v>0</v>
      </c>
      <c r="J203" s="8">
        <v>0</v>
      </c>
      <c r="K203" s="84">
        <f t="shared" si="22"/>
        <v>0</v>
      </c>
      <c r="L203" s="67"/>
      <c r="M203" s="66"/>
      <c r="N203" s="8">
        <v>0</v>
      </c>
      <c r="O203" s="8">
        <v>0</v>
      </c>
      <c r="P203" s="8">
        <f t="shared" si="21"/>
        <v>0</v>
      </c>
      <c r="Q203" s="84">
        <v>0</v>
      </c>
      <c r="R203" s="67"/>
      <c r="S203" s="67"/>
      <c r="T203" s="66"/>
      <c r="U203" s="84">
        <v>0</v>
      </c>
      <c r="V203" s="67"/>
      <c r="W203" s="66"/>
    </row>
    <row r="204" spans="1:23" ht="37.5" customHeight="1">
      <c r="A204" s="45" t="s">
        <v>807</v>
      </c>
      <c r="B204" s="45" t="s">
        <v>96</v>
      </c>
      <c r="C204" s="110" t="s">
        <v>95</v>
      </c>
      <c r="D204" s="111"/>
      <c r="E204" s="45" t="s">
        <v>88</v>
      </c>
      <c r="F204" s="112" t="s">
        <v>808</v>
      </c>
      <c r="G204" s="66"/>
      <c r="H204" s="8">
        <f t="shared" si="19"/>
        <v>0</v>
      </c>
      <c r="I204" s="8">
        <v>0</v>
      </c>
      <c r="J204" s="8">
        <v>0</v>
      </c>
      <c r="K204" s="84">
        <f t="shared" si="22"/>
        <v>0</v>
      </c>
      <c r="L204" s="67"/>
      <c r="M204" s="66"/>
      <c r="N204" s="8">
        <v>0</v>
      </c>
      <c r="O204" s="8">
        <v>0</v>
      </c>
      <c r="P204" s="8">
        <f t="shared" si="21"/>
        <v>0</v>
      </c>
      <c r="Q204" s="84">
        <v>0</v>
      </c>
      <c r="R204" s="67"/>
      <c r="S204" s="67"/>
      <c r="T204" s="66"/>
      <c r="U204" s="84">
        <v>0</v>
      </c>
      <c r="V204" s="67"/>
      <c r="W204" s="66"/>
    </row>
    <row r="205" spans="1:23" ht="69" customHeight="1">
      <c r="A205" s="46" t="s">
        <v>809</v>
      </c>
      <c r="B205" s="46" t="s">
        <v>97</v>
      </c>
      <c r="C205" s="113" t="s">
        <v>430</v>
      </c>
      <c r="D205" s="114"/>
      <c r="E205" s="46" t="s">
        <v>430</v>
      </c>
      <c r="F205" s="115" t="s">
        <v>810</v>
      </c>
      <c r="G205" s="109"/>
      <c r="H205" s="19">
        <f>I205+J205</f>
        <v>10800</v>
      </c>
      <c r="I205" s="19">
        <f>I211+I213+I219+I223</f>
        <v>10800</v>
      </c>
      <c r="J205" s="19">
        <v>0</v>
      </c>
      <c r="K205" s="107">
        <f>N205+O205</f>
        <v>27700.647</v>
      </c>
      <c r="L205" s="108"/>
      <c r="M205" s="109"/>
      <c r="N205" s="19">
        <f>N211+N213+N219+N223</f>
        <v>27700.647</v>
      </c>
      <c r="O205" s="19">
        <v>0</v>
      </c>
      <c r="P205" s="19">
        <f>Q205+U205</f>
        <v>27610.0168</v>
      </c>
      <c r="Q205" s="107">
        <f>Q211+Q213+Q219+Q223</f>
        <v>27610.0168</v>
      </c>
      <c r="R205" s="108"/>
      <c r="S205" s="108"/>
      <c r="T205" s="109"/>
      <c r="U205" s="107">
        <v>0</v>
      </c>
      <c r="V205" s="108"/>
      <c r="W205" s="109"/>
    </row>
    <row r="206" spans="1:23" ht="34.5" customHeight="1">
      <c r="A206" s="45" t="s">
        <v>811</v>
      </c>
      <c r="B206" s="45" t="s">
        <v>97</v>
      </c>
      <c r="C206" s="110" t="s">
        <v>88</v>
      </c>
      <c r="D206" s="111"/>
      <c r="E206" s="45" t="s">
        <v>430</v>
      </c>
      <c r="F206" s="112" t="s">
        <v>812</v>
      </c>
      <c r="G206" s="66"/>
      <c r="H206" s="8">
        <v>0</v>
      </c>
      <c r="I206" s="8">
        <v>0</v>
      </c>
      <c r="J206" s="8">
        <v>0</v>
      </c>
      <c r="K206" s="84">
        <v>0</v>
      </c>
      <c r="L206" s="67"/>
      <c r="M206" s="66"/>
      <c r="N206" s="8">
        <v>0</v>
      </c>
      <c r="O206" s="8">
        <v>0</v>
      </c>
      <c r="P206" s="8">
        <v>0</v>
      </c>
      <c r="Q206" s="84">
        <v>0</v>
      </c>
      <c r="R206" s="67"/>
      <c r="S206" s="67"/>
      <c r="T206" s="66"/>
      <c r="U206" s="84">
        <v>0</v>
      </c>
      <c r="V206" s="67"/>
      <c r="W206" s="66"/>
    </row>
    <row r="207" spans="1:23" ht="19.5" customHeight="1">
      <c r="A207" s="45" t="s">
        <v>813</v>
      </c>
      <c r="B207" s="45" t="s">
        <v>97</v>
      </c>
      <c r="C207" s="110" t="s">
        <v>88</v>
      </c>
      <c r="D207" s="111"/>
      <c r="E207" s="45" t="s">
        <v>88</v>
      </c>
      <c r="F207" s="112" t="s">
        <v>814</v>
      </c>
      <c r="G207" s="66"/>
      <c r="H207" s="8">
        <v>0</v>
      </c>
      <c r="I207" s="8">
        <v>0</v>
      </c>
      <c r="J207" s="8">
        <v>0</v>
      </c>
      <c r="K207" s="84">
        <v>0</v>
      </c>
      <c r="L207" s="67"/>
      <c r="M207" s="66"/>
      <c r="N207" s="8">
        <v>0</v>
      </c>
      <c r="O207" s="8">
        <v>0</v>
      </c>
      <c r="P207" s="8">
        <v>0</v>
      </c>
      <c r="Q207" s="84">
        <v>0</v>
      </c>
      <c r="R207" s="67"/>
      <c r="S207" s="67"/>
      <c r="T207" s="66"/>
      <c r="U207" s="84">
        <v>0</v>
      </c>
      <c r="V207" s="67"/>
      <c r="W207" s="66"/>
    </row>
    <row r="208" spans="1:23" ht="19.5" customHeight="1">
      <c r="A208" s="45" t="s">
        <v>815</v>
      </c>
      <c r="B208" s="45" t="s">
        <v>97</v>
      </c>
      <c r="C208" s="110" t="s">
        <v>88</v>
      </c>
      <c r="D208" s="111"/>
      <c r="E208" s="45" t="s">
        <v>89</v>
      </c>
      <c r="F208" s="112" t="s">
        <v>816</v>
      </c>
      <c r="G208" s="66"/>
      <c r="H208" s="8">
        <v>0</v>
      </c>
      <c r="I208" s="8">
        <v>0</v>
      </c>
      <c r="J208" s="8">
        <v>0</v>
      </c>
      <c r="K208" s="84">
        <v>0</v>
      </c>
      <c r="L208" s="67"/>
      <c r="M208" s="66"/>
      <c r="N208" s="8">
        <v>0</v>
      </c>
      <c r="O208" s="8">
        <v>0</v>
      </c>
      <c r="P208" s="8">
        <v>0</v>
      </c>
      <c r="Q208" s="84">
        <v>0</v>
      </c>
      <c r="R208" s="67"/>
      <c r="S208" s="67"/>
      <c r="T208" s="66"/>
      <c r="U208" s="84">
        <v>0</v>
      </c>
      <c r="V208" s="67"/>
      <c r="W208" s="66"/>
    </row>
    <row r="209" spans="1:23" ht="19.5" customHeight="1">
      <c r="A209" s="45" t="s">
        <v>817</v>
      </c>
      <c r="B209" s="45" t="s">
        <v>97</v>
      </c>
      <c r="C209" s="110" t="s">
        <v>89</v>
      </c>
      <c r="D209" s="111"/>
      <c r="E209" s="45" t="s">
        <v>430</v>
      </c>
      <c r="F209" s="112" t="s">
        <v>818</v>
      </c>
      <c r="G209" s="66"/>
      <c r="H209" s="8">
        <v>0</v>
      </c>
      <c r="I209" s="8">
        <v>0</v>
      </c>
      <c r="J209" s="8">
        <v>0</v>
      </c>
      <c r="K209" s="84">
        <v>0</v>
      </c>
      <c r="L209" s="67"/>
      <c r="M209" s="66"/>
      <c r="N209" s="8">
        <v>0</v>
      </c>
      <c r="O209" s="8">
        <v>0</v>
      </c>
      <c r="P209" s="8">
        <v>0</v>
      </c>
      <c r="Q209" s="84">
        <v>0</v>
      </c>
      <c r="R209" s="67"/>
      <c r="S209" s="67"/>
      <c r="T209" s="66"/>
      <c r="U209" s="84">
        <v>0</v>
      </c>
      <c r="V209" s="67"/>
      <c r="W209" s="66"/>
    </row>
    <row r="210" spans="1:23" ht="19.5" customHeight="1">
      <c r="A210" s="45" t="s">
        <v>819</v>
      </c>
      <c r="B210" s="45" t="s">
        <v>97</v>
      </c>
      <c r="C210" s="110" t="s">
        <v>89</v>
      </c>
      <c r="D210" s="111"/>
      <c r="E210" s="45" t="s">
        <v>88</v>
      </c>
      <c r="F210" s="112" t="s">
        <v>820</v>
      </c>
      <c r="G210" s="66"/>
      <c r="H210" s="8">
        <v>0</v>
      </c>
      <c r="I210" s="8">
        <v>0</v>
      </c>
      <c r="J210" s="8">
        <v>0</v>
      </c>
      <c r="K210" s="84">
        <v>0</v>
      </c>
      <c r="L210" s="67"/>
      <c r="M210" s="66"/>
      <c r="N210" s="8">
        <v>0</v>
      </c>
      <c r="O210" s="8">
        <v>0</v>
      </c>
      <c r="P210" s="8">
        <v>0</v>
      </c>
      <c r="Q210" s="84">
        <v>0</v>
      </c>
      <c r="R210" s="67"/>
      <c r="S210" s="67"/>
      <c r="T210" s="66"/>
      <c r="U210" s="84">
        <v>0</v>
      </c>
      <c r="V210" s="67"/>
      <c r="W210" s="66"/>
    </row>
    <row r="211" spans="1:23" ht="19.5" customHeight="1">
      <c r="A211" s="45" t="s">
        <v>821</v>
      </c>
      <c r="B211" s="45" t="s">
        <v>97</v>
      </c>
      <c r="C211" s="110" t="s">
        <v>90</v>
      </c>
      <c r="D211" s="111"/>
      <c r="E211" s="45" t="s">
        <v>430</v>
      </c>
      <c r="F211" s="112" t="s">
        <v>822</v>
      </c>
      <c r="G211" s="66"/>
      <c r="H211" s="8">
        <f>I211+J211</f>
        <v>0</v>
      </c>
      <c r="I211" s="8">
        <f>I212</f>
        <v>0</v>
      </c>
      <c r="J211" s="8">
        <f>J212</f>
        <v>0</v>
      </c>
      <c r="K211" s="84">
        <f>N211+O211</f>
        <v>6970</v>
      </c>
      <c r="L211" s="67"/>
      <c r="M211" s="66"/>
      <c r="N211" s="8">
        <f>N212</f>
        <v>6970</v>
      </c>
      <c r="O211" s="8">
        <f>O212</f>
        <v>0</v>
      </c>
      <c r="P211" s="8">
        <f>Q211+U211</f>
        <v>6970</v>
      </c>
      <c r="Q211" s="84">
        <f>Q212</f>
        <v>6970</v>
      </c>
      <c r="R211" s="67"/>
      <c r="S211" s="67"/>
      <c r="T211" s="66"/>
      <c r="U211" s="84">
        <f>U212</f>
        <v>0</v>
      </c>
      <c r="V211" s="67"/>
      <c r="W211" s="66"/>
    </row>
    <row r="212" spans="1:23" ht="19.5" customHeight="1">
      <c r="A212" s="45" t="s">
        <v>823</v>
      </c>
      <c r="B212" s="45" t="s">
        <v>97</v>
      </c>
      <c r="C212" s="110" t="s">
        <v>90</v>
      </c>
      <c r="D212" s="111"/>
      <c r="E212" s="45" t="s">
        <v>88</v>
      </c>
      <c r="F212" s="112" t="s">
        <v>824</v>
      </c>
      <c r="G212" s="66"/>
      <c r="H212" s="8">
        <f aca="true" t="shared" si="23" ref="H212:H225">I212+J212</f>
        <v>0</v>
      </c>
      <c r="I212" s="8">
        <v>0</v>
      </c>
      <c r="J212" s="8">
        <v>0</v>
      </c>
      <c r="K212" s="84">
        <f aca="true" t="shared" si="24" ref="K212:K225">N212+O212</f>
        <v>6970</v>
      </c>
      <c r="L212" s="67"/>
      <c r="M212" s="66"/>
      <c r="N212" s="8">
        <v>6970</v>
      </c>
      <c r="O212" s="8">
        <v>0</v>
      </c>
      <c r="P212" s="8">
        <f aca="true" t="shared" si="25" ref="P212:P224">Q212+U212</f>
        <v>6970</v>
      </c>
      <c r="Q212" s="84">
        <v>6970</v>
      </c>
      <c r="R212" s="67"/>
      <c r="S212" s="67"/>
      <c r="T212" s="66"/>
      <c r="U212" s="84">
        <v>0</v>
      </c>
      <c r="V212" s="67"/>
      <c r="W212" s="66"/>
    </row>
    <row r="213" spans="1:23" ht="19.5" customHeight="1">
      <c r="A213" s="45" t="s">
        <v>825</v>
      </c>
      <c r="B213" s="45" t="s">
        <v>97</v>
      </c>
      <c r="C213" s="110" t="s">
        <v>91</v>
      </c>
      <c r="D213" s="111"/>
      <c r="E213" s="45" t="s">
        <v>430</v>
      </c>
      <c r="F213" s="112" t="s">
        <v>826</v>
      </c>
      <c r="G213" s="66"/>
      <c r="H213" s="8">
        <f t="shared" si="23"/>
        <v>2000</v>
      </c>
      <c r="I213" s="8">
        <f>I214</f>
        <v>2000</v>
      </c>
      <c r="J213" s="8">
        <f>J214</f>
        <v>0</v>
      </c>
      <c r="K213" s="84">
        <f t="shared" si="24"/>
        <v>3928.4</v>
      </c>
      <c r="L213" s="67"/>
      <c r="M213" s="66"/>
      <c r="N213" s="8">
        <f>N214</f>
        <v>3928.4</v>
      </c>
      <c r="O213" s="8">
        <f>O214</f>
        <v>0</v>
      </c>
      <c r="P213" s="8">
        <f t="shared" si="25"/>
        <v>3925.9</v>
      </c>
      <c r="Q213" s="84">
        <f>Q214</f>
        <v>3925.9</v>
      </c>
      <c r="R213" s="67"/>
      <c r="S213" s="67"/>
      <c r="T213" s="66"/>
      <c r="U213" s="84">
        <f>U214</f>
        <v>0</v>
      </c>
      <c r="V213" s="67"/>
      <c r="W213" s="66"/>
    </row>
    <row r="214" spans="1:23" ht="19.5" customHeight="1">
      <c r="A214" s="45" t="s">
        <v>827</v>
      </c>
      <c r="B214" s="45" t="s">
        <v>97</v>
      </c>
      <c r="C214" s="110" t="s">
        <v>91</v>
      </c>
      <c r="D214" s="111"/>
      <c r="E214" s="45" t="s">
        <v>88</v>
      </c>
      <c r="F214" s="112" t="s">
        <v>828</v>
      </c>
      <c r="G214" s="66"/>
      <c r="H214" s="8">
        <f t="shared" si="23"/>
        <v>2000</v>
      </c>
      <c r="I214" s="8">
        <v>2000</v>
      </c>
      <c r="J214" s="8">
        <v>0</v>
      </c>
      <c r="K214" s="84">
        <f t="shared" si="24"/>
        <v>3928.4</v>
      </c>
      <c r="L214" s="67"/>
      <c r="M214" s="66"/>
      <c r="N214" s="8">
        <v>3928.4</v>
      </c>
      <c r="O214" s="8">
        <v>0</v>
      </c>
      <c r="P214" s="8">
        <f t="shared" si="25"/>
        <v>3925.9</v>
      </c>
      <c r="Q214" s="84">
        <v>3925.9</v>
      </c>
      <c r="R214" s="67"/>
      <c r="S214" s="67"/>
      <c r="T214" s="66"/>
      <c r="U214" s="84">
        <v>0</v>
      </c>
      <c r="V214" s="67"/>
      <c r="W214" s="66"/>
    </row>
    <row r="215" spans="1:23" ht="19.5" customHeight="1">
      <c r="A215" s="45" t="s">
        <v>829</v>
      </c>
      <c r="B215" s="45" t="s">
        <v>97</v>
      </c>
      <c r="C215" s="110" t="s">
        <v>92</v>
      </c>
      <c r="D215" s="111"/>
      <c r="E215" s="45" t="s">
        <v>430</v>
      </c>
      <c r="F215" s="112" t="s">
        <v>830</v>
      </c>
      <c r="G215" s="66"/>
      <c r="H215" s="8">
        <f t="shared" si="23"/>
        <v>0</v>
      </c>
      <c r="I215" s="8">
        <v>0</v>
      </c>
      <c r="J215" s="8">
        <v>0</v>
      </c>
      <c r="K215" s="84">
        <f t="shared" si="24"/>
        <v>0</v>
      </c>
      <c r="L215" s="67"/>
      <c r="M215" s="66"/>
      <c r="N215" s="8">
        <v>0</v>
      </c>
      <c r="O215" s="8">
        <v>0</v>
      </c>
      <c r="P215" s="8">
        <f t="shared" si="25"/>
        <v>0</v>
      </c>
      <c r="Q215" s="84">
        <v>0</v>
      </c>
      <c r="R215" s="67"/>
      <c r="S215" s="67"/>
      <c r="T215" s="66"/>
      <c r="U215" s="84">
        <v>0</v>
      </c>
      <c r="V215" s="67"/>
      <c r="W215" s="66"/>
    </row>
    <row r="216" spans="1:23" ht="19.5" customHeight="1">
      <c r="A216" s="45" t="s">
        <v>831</v>
      </c>
      <c r="B216" s="45" t="s">
        <v>97</v>
      </c>
      <c r="C216" s="110" t="s">
        <v>92</v>
      </c>
      <c r="D216" s="111"/>
      <c r="E216" s="45" t="s">
        <v>88</v>
      </c>
      <c r="F216" s="112" t="s">
        <v>832</v>
      </c>
      <c r="G216" s="66"/>
      <c r="H216" s="8">
        <f t="shared" si="23"/>
        <v>0</v>
      </c>
      <c r="I216" s="8">
        <v>0</v>
      </c>
      <c r="J216" s="8">
        <v>0</v>
      </c>
      <c r="K216" s="84">
        <f t="shared" si="24"/>
        <v>0</v>
      </c>
      <c r="L216" s="67"/>
      <c r="M216" s="66"/>
      <c r="N216" s="8">
        <v>0</v>
      </c>
      <c r="O216" s="8">
        <v>0</v>
      </c>
      <c r="P216" s="8">
        <f t="shared" si="25"/>
        <v>0</v>
      </c>
      <c r="Q216" s="84">
        <v>0</v>
      </c>
      <c r="R216" s="67"/>
      <c r="S216" s="67"/>
      <c r="T216" s="66"/>
      <c r="U216" s="84">
        <v>0</v>
      </c>
      <c r="V216" s="67"/>
      <c r="W216" s="66"/>
    </row>
    <row r="217" spans="1:23" ht="19.5" customHeight="1">
      <c r="A217" s="45" t="s">
        <v>833</v>
      </c>
      <c r="B217" s="45" t="s">
        <v>97</v>
      </c>
      <c r="C217" s="110" t="s">
        <v>93</v>
      </c>
      <c r="D217" s="111"/>
      <c r="E217" s="45" t="s">
        <v>430</v>
      </c>
      <c r="F217" s="112" t="s">
        <v>834</v>
      </c>
      <c r="G217" s="66"/>
      <c r="H217" s="8">
        <f t="shared" si="23"/>
        <v>0</v>
      </c>
      <c r="I217" s="8">
        <v>0</v>
      </c>
      <c r="J217" s="8">
        <v>0</v>
      </c>
      <c r="K217" s="84">
        <f t="shared" si="24"/>
        <v>0</v>
      </c>
      <c r="L217" s="67"/>
      <c r="M217" s="66"/>
      <c r="N217" s="8">
        <v>0</v>
      </c>
      <c r="O217" s="8">
        <v>0</v>
      </c>
      <c r="P217" s="8">
        <f t="shared" si="25"/>
        <v>0</v>
      </c>
      <c r="Q217" s="84">
        <v>0</v>
      </c>
      <c r="R217" s="67"/>
      <c r="S217" s="67"/>
      <c r="T217" s="66"/>
      <c r="U217" s="84">
        <v>0</v>
      </c>
      <c r="V217" s="67"/>
      <c r="W217" s="66"/>
    </row>
    <row r="218" spans="1:23" ht="19.5" customHeight="1">
      <c r="A218" s="45" t="s">
        <v>835</v>
      </c>
      <c r="B218" s="45" t="s">
        <v>97</v>
      </c>
      <c r="C218" s="110" t="s">
        <v>93</v>
      </c>
      <c r="D218" s="111"/>
      <c r="E218" s="45" t="s">
        <v>88</v>
      </c>
      <c r="F218" s="112" t="s">
        <v>836</v>
      </c>
      <c r="G218" s="66"/>
      <c r="H218" s="8">
        <f t="shared" si="23"/>
        <v>0</v>
      </c>
      <c r="I218" s="8">
        <v>0</v>
      </c>
      <c r="J218" s="8">
        <v>0</v>
      </c>
      <c r="K218" s="84">
        <f t="shared" si="24"/>
        <v>0</v>
      </c>
      <c r="L218" s="67"/>
      <c r="M218" s="66"/>
      <c r="N218" s="8">
        <v>0</v>
      </c>
      <c r="O218" s="8">
        <v>0</v>
      </c>
      <c r="P218" s="8">
        <f t="shared" si="25"/>
        <v>0</v>
      </c>
      <c r="Q218" s="84">
        <v>0</v>
      </c>
      <c r="R218" s="67"/>
      <c r="S218" s="67"/>
      <c r="T218" s="66"/>
      <c r="U218" s="84">
        <v>0</v>
      </c>
      <c r="V218" s="67"/>
      <c r="W218" s="66"/>
    </row>
    <row r="219" spans="1:23" ht="41.25" customHeight="1">
      <c r="A219" s="45" t="s">
        <v>837</v>
      </c>
      <c r="B219" s="45" t="s">
        <v>97</v>
      </c>
      <c r="C219" s="110" t="s">
        <v>94</v>
      </c>
      <c r="D219" s="111"/>
      <c r="E219" s="45" t="s">
        <v>430</v>
      </c>
      <c r="F219" s="112" t="s">
        <v>838</v>
      </c>
      <c r="G219" s="66"/>
      <c r="H219" s="8">
        <f t="shared" si="23"/>
        <v>8800</v>
      </c>
      <c r="I219" s="8">
        <f>I220</f>
        <v>8800</v>
      </c>
      <c r="J219" s="8">
        <f>J220</f>
        <v>0</v>
      </c>
      <c r="K219" s="84">
        <f t="shared" si="24"/>
        <v>12565.6</v>
      </c>
      <c r="L219" s="67"/>
      <c r="M219" s="66"/>
      <c r="N219" s="8">
        <f>N220</f>
        <v>12565.6</v>
      </c>
      <c r="O219" s="8">
        <f>O220</f>
        <v>0</v>
      </c>
      <c r="P219" s="8">
        <f t="shared" si="25"/>
        <v>12490.5</v>
      </c>
      <c r="Q219" s="84">
        <f>Q220</f>
        <v>12490.5</v>
      </c>
      <c r="R219" s="67"/>
      <c r="S219" s="67"/>
      <c r="T219" s="66"/>
      <c r="U219" s="84">
        <f>U220</f>
        <v>0</v>
      </c>
      <c r="V219" s="67"/>
      <c r="W219" s="66"/>
    </row>
    <row r="220" spans="1:23" ht="41.25" customHeight="1">
      <c r="A220" s="45" t="s">
        <v>839</v>
      </c>
      <c r="B220" s="45" t="s">
        <v>97</v>
      </c>
      <c r="C220" s="110" t="s">
        <v>94</v>
      </c>
      <c r="D220" s="111"/>
      <c r="E220" s="45" t="s">
        <v>88</v>
      </c>
      <c r="F220" s="112" t="s">
        <v>840</v>
      </c>
      <c r="G220" s="66"/>
      <c r="H220" s="8">
        <f t="shared" si="23"/>
        <v>8800</v>
      </c>
      <c r="I220" s="8">
        <v>8800</v>
      </c>
      <c r="J220" s="8">
        <v>0</v>
      </c>
      <c r="K220" s="84">
        <f t="shared" si="24"/>
        <v>12565.6</v>
      </c>
      <c r="L220" s="67"/>
      <c r="M220" s="66"/>
      <c r="N220" s="8">
        <v>12565.6</v>
      </c>
      <c r="O220" s="8">
        <v>0</v>
      </c>
      <c r="P220" s="8">
        <f t="shared" si="25"/>
        <v>12490.5</v>
      </c>
      <c r="Q220" s="84">
        <v>12490.5</v>
      </c>
      <c r="R220" s="67"/>
      <c r="S220" s="67"/>
      <c r="T220" s="66"/>
      <c r="U220" s="84">
        <v>0</v>
      </c>
      <c r="V220" s="67"/>
      <c r="W220" s="66"/>
    </row>
    <row r="221" spans="1:23" ht="41.25" customHeight="1">
      <c r="A221" s="45" t="s">
        <v>841</v>
      </c>
      <c r="B221" s="45" t="s">
        <v>97</v>
      </c>
      <c r="C221" s="110" t="s">
        <v>95</v>
      </c>
      <c r="D221" s="111"/>
      <c r="E221" s="45" t="s">
        <v>430</v>
      </c>
      <c r="F221" s="112" t="s">
        <v>842</v>
      </c>
      <c r="G221" s="66"/>
      <c r="H221" s="8">
        <f t="shared" si="23"/>
        <v>0</v>
      </c>
      <c r="I221" s="8">
        <v>0</v>
      </c>
      <c r="J221" s="8">
        <v>0</v>
      </c>
      <c r="K221" s="84">
        <f t="shared" si="24"/>
        <v>0</v>
      </c>
      <c r="L221" s="67"/>
      <c r="M221" s="66"/>
      <c r="N221" s="8">
        <v>0</v>
      </c>
      <c r="O221" s="8">
        <v>0</v>
      </c>
      <c r="P221" s="8">
        <f t="shared" si="25"/>
        <v>0</v>
      </c>
      <c r="Q221" s="84">
        <v>0</v>
      </c>
      <c r="R221" s="67"/>
      <c r="S221" s="67"/>
      <c r="T221" s="66"/>
      <c r="U221" s="84">
        <v>0</v>
      </c>
      <c r="V221" s="67"/>
      <c r="W221" s="66"/>
    </row>
    <row r="222" spans="1:23" ht="41.25" customHeight="1">
      <c r="A222" s="45" t="s">
        <v>843</v>
      </c>
      <c r="B222" s="45" t="s">
        <v>97</v>
      </c>
      <c r="C222" s="110" t="s">
        <v>95</v>
      </c>
      <c r="D222" s="111"/>
      <c r="E222" s="45" t="s">
        <v>88</v>
      </c>
      <c r="F222" s="112" t="s">
        <v>844</v>
      </c>
      <c r="G222" s="66"/>
      <c r="H222" s="8">
        <f t="shared" si="23"/>
        <v>0</v>
      </c>
      <c r="I222" s="8">
        <v>0</v>
      </c>
      <c r="J222" s="8">
        <v>0</v>
      </c>
      <c r="K222" s="84">
        <f t="shared" si="24"/>
        <v>0</v>
      </c>
      <c r="L222" s="67"/>
      <c r="M222" s="66"/>
      <c r="N222" s="8">
        <v>0</v>
      </c>
      <c r="O222" s="8">
        <v>0</v>
      </c>
      <c r="P222" s="8">
        <f t="shared" si="25"/>
        <v>0</v>
      </c>
      <c r="Q222" s="84">
        <v>0</v>
      </c>
      <c r="R222" s="67"/>
      <c r="S222" s="67"/>
      <c r="T222" s="66"/>
      <c r="U222" s="84">
        <v>0</v>
      </c>
      <c r="V222" s="67"/>
      <c r="W222" s="66"/>
    </row>
    <row r="223" spans="1:23" ht="41.25" customHeight="1">
      <c r="A223" s="45" t="s">
        <v>845</v>
      </c>
      <c r="B223" s="45" t="s">
        <v>97</v>
      </c>
      <c r="C223" s="110" t="s">
        <v>96</v>
      </c>
      <c r="D223" s="111"/>
      <c r="E223" s="45" t="s">
        <v>430</v>
      </c>
      <c r="F223" s="112" t="s">
        <v>846</v>
      </c>
      <c r="G223" s="66"/>
      <c r="H223" s="8">
        <f t="shared" si="23"/>
        <v>0</v>
      </c>
      <c r="I223" s="8">
        <f>I224</f>
        <v>0</v>
      </c>
      <c r="J223" s="8">
        <f>J224</f>
        <v>0</v>
      </c>
      <c r="K223" s="84">
        <f t="shared" si="24"/>
        <v>4236.647000000001</v>
      </c>
      <c r="L223" s="67"/>
      <c r="M223" s="66"/>
      <c r="N223" s="8">
        <f>N224</f>
        <v>4236.647000000001</v>
      </c>
      <c r="O223" s="8">
        <f>O224</f>
        <v>0</v>
      </c>
      <c r="P223" s="8">
        <f t="shared" si="25"/>
        <v>4223.6168</v>
      </c>
      <c r="Q223" s="84">
        <f>Q224</f>
        <v>4223.6168</v>
      </c>
      <c r="R223" s="67"/>
      <c r="S223" s="67"/>
      <c r="T223" s="66"/>
      <c r="U223" s="84">
        <f>U224</f>
        <v>0</v>
      </c>
      <c r="V223" s="67"/>
      <c r="W223" s="66"/>
    </row>
    <row r="224" spans="1:23" ht="41.25" customHeight="1">
      <c r="A224" s="45" t="s">
        <v>847</v>
      </c>
      <c r="B224" s="45" t="s">
        <v>97</v>
      </c>
      <c r="C224" s="110" t="s">
        <v>96</v>
      </c>
      <c r="D224" s="111"/>
      <c r="E224" s="45" t="s">
        <v>88</v>
      </c>
      <c r="F224" s="112" t="s">
        <v>848</v>
      </c>
      <c r="G224" s="66"/>
      <c r="H224" s="8">
        <f t="shared" si="23"/>
        <v>0</v>
      </c>
      <c r="I224" s="8">
        <v>0</v>
      </c>
      <c r="J224" s="8">
        <v>0</v>
      </c>
      <c r="K224" s="84">
        <f t="shared" si="24"/>
        <v>4236.647000000001</v>
      </c>
      <c r="L224" s="67"/>
      <c r="M224" s="66"/>
      <c r="N224" s="8">
        <v>4236.647000000001</v>
      </c>
      <c r="O224" s="8">
        <v>0</v>
      </c>
      <c r="P224" s="8">
        <f t="shared" si="25"/>
        <v>4223.6168</v>
      </c>
      <c r="Q224" s="84">
        <v>4223.6168</v>
      </c>
      <c r="R224" s="67"/>
      <c r="S224" s="67"/>
      <c r="T224" s="66"/>
      <c r="U224" s="84">
        <v>0</v>
      </c>
      <c r="V224" s="67"/>
      <c r="W224" s="66"/>
    </row>
    <row r="225" spans="1:23" ht="41.25" customHeight="1">
      <c r="A225" s="45" t="s">
        <v>849</v>
      </c>
      <c r="B225" s="45" t="s">
        <v>97</v>
      </c>
      <c r="C225" s="110" t="s">
        <v>96</v>
      </c>
      <c r="D225" s="111"/>
      <c r="E225" s="45" t="s">
        <v>89</v>
      </c>
      <c r="F225" s="112" t="s">
        <v>850</v>
      </c>
      <c r="G225" s="66"/>
      <c r="H225" s="8">
        <f t="shared" si="23"/>
        <v>0</v>
      </c>
      <c r="I225" s="8">
        <v>0</v>
      </c>
      <c r="J225" s="8">
        <v>0</v>
      </c>
      <c r="K225" s="84">
        <f t="shared" si="24"/>
        <v>0</v>
      </c>
      <c r="L225" s="67"/>
      <c r="M225" s="66"/>
      <c r="N225" s="8">
        <v>0</v>
      </c>
      <c r="O225" s="8">
        <v>0</v>
      </c>
      <c r="P225" s="8">
        <v>0</v>
      </c>
      <c r="Q225" s="84">
        <v>0</v>
      </c>
      <c r="R225" s="67"/>
      <c r="S225" s="67"/>
      <c r="T225" s="66"/>
      <c r="U225" s="84">
        <v>0</v>
      </c>
      <c r="V225" s="67"/>
      <c r="W225" s="66"/>
    </row>
    <row r="226" spans="1:23" ht="52.5" customHeight="1">
      <c r="A226" s="46" t="s">
        <v>851</v>
      </c>
      <c r="B226" s="46" t="s">
        <v>98</v>
      </c>
      <c r="C226" s="113" t="s">
        <v>430</v>
      </c>
      <c r="D226" s="114"/>
      <c r="E226" s="46" t="s">
        <v>430</v>
      </c>
      <c r="F226" s="115" t="s">
        <v>852</v>
      </c>
      <c r="G226" s="109"/>
      <c r="H226" s="19">
        <f>I226+J226</f>
        <v>68516.3</v>
      </c>
      <c r="I226" s="19">
        <f aca="true" t="shared" si="26" ref="I226:K227">I227</f>
        <v>68516.3</v>
      </c>
      <c r="J226" s="19">
        <f t="shared" si="26"/>
        <v>0</v>
      </c>
      <c r="K226" s="107">
        <f t="shared" si="26"/>
        <v>25016.3</v>
      </c>
      <c r="L226" s="108"/>
      <c r="M226" s="109"/>
      <c r="N226" s="19">
        <f>N227</f>
        <v>65016.25</v>
      </c>
      <c r="O226" s="19">
        <v>0</v>
      </c>
      <c r="P226" s="19">
        <f>P227</f>
        <v>0</v>
      </c>
      <c r="Q226" s="107">
        <f>Q227</f>
        <v>40000</v>
      </c>
      <c r="R226" s="108"/>
      <c r="S226" s="108"/>
      <c r="T226" s="109"/>
      <c r="U226" s="107">
        <f>U227</f>
        <v>0</v>
      </c>
      <c r="V226" s="108"/>
      <c r="W226" s="109"/>
    </row>
    <row r="227" spans="1:23" ht="31.5" customHeight="1">
      <c r="A227" s="45" t="s">
        <v>853</v>
      </c>
      <c r="B227" s="45" t="s">
        <v>98</v>
      </c>
      <c r="C227" s="110" t="s">
        <v>88</v>
      </c>
      <c r="D227" s="111"/>
      <c r="E227" s="45" t="s">
        <v>430</v>
      </c>
      <c r="F227" s="112" t="s">
        <v>854</v>
      </c>
      <c r="G227" s="66"/>
      <c r="H227" s="8">
        <f>I227+J227</f>
        <v>68516.3</v>
      </c>
      <c r="I227" s="8">
        <f t="shared" si="26"/>
        <v>68516.3</v>
      </c>
      <c r="J227" s="8">
        <f t="shared" si="26"/>
        <v>0</v>
      </c>
      <c r="K227" s="84">
        <f t="shared" si="26"/>
        <v>25016.3</v>
      </c>
      <c r="L227" s="67"/>
      <c r="M227" s="66"/>
      <c r="N227" s="8">
        <f>N228</f>
        <v>65016.25</v>
      </c>
      <c r="O227" s="8">
        <v>0</v>
      </c>
      <c r="P227" s="8">
        <f>P228</f>
        <v>0</v>
      </c>
      <c r="Q227" s="84">
        <f>Q228</f>
        <v>40000</v>
      </c>
      <c r="R227" s="67"/>
      <c r="S227" s="67"/>
      <c r="T227" s="66"/>
      <c r="U227" s="84">
        <f>U228</f>
        <v>0</v>
      </c>
      <c r="V227" s="67"/>
      <c r="W227" s="66"/>
    </row>
    <row r="228" spans="1:23" ht="31.5" customHeight="1">
      <c r="A228" s="45" t="s">
        <v>855</v>
      </c>
      <c r="B228" s="45" t="s">
        <v>98</v>
      </c>
      <c r="C228" s="110" t="s">
        <v>88</v>
      </c>
      <c r="D228" s="111"/>
      <c r="E228" s="45" t="s">
        <v>89</v>
      </c>
      <c r="F228" s="112" t="s">
        <v>856</v>
      </c>
      <c r="G228" s="66"/>
      <c r="H228" s="8">
        <f>I228+J228</f>
        <v>68516.3</v>
      </c>
      <c r="I228" s="8">
        <v>68516.3</v>
      </c>
      <c r="J228" s="8">
        <v>0</v>
      </c>
      <c r="K228" s="84">
        <v>25016.3</v>
      </c>
      <c r="L228" s="67"/>
      <c r="M228" s="66"/>
      <c r="N228" s="8">
        <v>65016.25</v>
      </c>
      <c r="O228" s="8">
        <v>0</v>
      </c>
      <c r="P228" s="8">
        <v>0</v>
      </c>
      <c r="Q228" s="84">
        <v>40000</v>
      </c>
      <c r="R228" s="67"/>
      <c r="S228" s="67"/>
      <c r="T228" s="66"/>
      <c r="U228" s="84">
        <v>0</v>
      </c>
      <c r="V228" s="67"/>
      <c r="W228" s="66"/>
    </row>
    <row r="229" spans="1:5" ht="0" customHeight="1" hidden="1">
      <c r="A229" s="44"/>
      <c r="B229" s="44"/>
      <c r="C229" s="44"/>
      <c r="D229" s="44"/>
      <c r="E229" s="44"/>
    </row>
    <row r="230" spans="1:11" ht="3" customHeight="1">
      <c r="A230" s="44"/>
      <c r="B230" s="44"/>
      <c r="C230" s="44"/>
      <c r="D230" s="44"/>
      <c r="E230" s="44"/>
      <c r="G230" s="57"/>
      <c r="H230" s="49"/>
      <c r="I230" s="49"/>
      <c r="J230" s="49"/>
      <c r="K230" s="49"/>
    </row>
    <row r="231" spans="1:5" ht="12.75">
      <c r="A231" s="44"/>
      <c r="B231" s="44"/>
      <c r="C231" s="44"/>
      <c r="D231" s="44"/>
      <c r="E231" s="44"/>
    </row>
    <row r="232" spans="1:5" ht="12.75">
      <c r="A232" s="44"/>
      <c r="B232" s="44"/>
      <c r="C232" s="44"/>
      <c r="D232" s="44"/>
      <c r="E232" s="44"/>
    </row>
    <row r="233" spans="1:5" ht="12.75">
      <c r="A233" s="44"/>
      <c r="B233" s="44"/>
      <c r="C233" s="44"/>
      <c r="D233" s="44"/>
      <c r="E233" s="44"/>
    </row>
    <row r="234" spans="1:5" ht="12.75">
      <c r="A234" s="44"/>
      <c r="B234" s="44"/>
      <c r="C234" s="44"/>
      <c r="D234" s="44"/>
      <c r="E234" s="44"/>
    </row>
    <row r="235" spans="1:5" ht="12.75">
      <c r="A235" s="44"/>
      <c r="B235" s="44"/>
      <c r="C235" s="44"/>
      <c r="D235" s="44"/>
      <c r="E235" s="44"/>
    </row>
    <row r="236" spans="1:5" ht="12.75">
      <c r="A236" s="44"/>
      <c r="B236" s="44"/>
      <c r="C236" s="44"/>
      <c r="D236" s="44"/>
      <c r="E236" s="44"/>
    </row>
    <row r="237" spans="1:5" ht="12.75">
      <c r="A237" s="44"/>
      <c r="B237" s="44"/>
      <c r="C237" s="44"/>
      <c r="D237" s="44"/>
      <c r="E237" s="44"/>
    </row>
    <row r="238" spans="1:5" ht="12.75">
      <c r="A238" s="44"/>
      <c r="B238" s="44"/>
      <c r="C238" s="44"/>
      <c r="D238" s="44"/>
      <c r="E238" s="44"/>
    </row>
    <row r="239" spans="1:5" ht="12.75">
      <c r="A239" s="44"/>
      <c r="B239" s="44"/>
      <c r="C239" s="44"/>
      <c r="D239" s="44"/>
      <c r="E239" s="44"/>
    </row>
    <row r="240" spans="1:5" ht="12.75">
      <c r="A240" s="44"/>
      <c r="B240" s="44"/>
      <c r="C240" s="44"/>
      <c r="D240" s="44"/>
      <c r="E240" s="44"/>
    </row>
    <row r="241" spans="1:5" ht="12.75">
      <c r="A241" s="44"/>
      <c r="B241" s="44"/>
      <c r="C241" s="44"/>
      <c r="D241" s="44"/>
      <c r="E241" s="44"/>
    </row>
    <row r="242" spans="1:5" ht="12.75">
      <c r="A242" s="44"/>
      <c r="B242" s="44"/>
      <c r="C242" s="44"/>
      <c r="D242" s="44"/>
      <c r="E242" s="44"/>
    </row>
    <row r="243" spans="1:5" ht="12.75">
      <c r="A243" s="44"/>
      <c r="B243" s="44"/>
      <c r="C243" s="44"/>
      <c r="D243" s="44"/>
      <c r="E243" s="44"/>
    </row>
    <row r="244" spans="1:5" ht="12.75">
      <c r="A244" s="44"/>
      <c r="B244" s="44"/>
      <c r="C244" s="44"/>
      <c r="D244" s="44"/>
      <c r="E244" s="44"/>
    </row>
    <row r="245" spans="1:5" ht="12.75">
      <c r="A245" s="44"/>
      <c r="B245" s="44"/>
      <c r="C245" s="44"/>
      <c r="D245" s="44"/>
      <c r="E245" s="44"/>
    </row>
    <row r="246" spans="1:5" ht="12.75">
      <c r="A246" s="44"/>
      <c r="B246" s="44"/>
      <c r="C246" s="44"/>
      <c r="D246" s="44"/>
      <c r="E246" s="44"/>
    </row>
    <row r="247" spans="1:5" ht="12.75">
      <c r="A247" s="44"/>
      <c r="B247" s="44"/>
      <c r="C247" s="44"/>
      <c r="D247" s="44"/>
      <c r="E247" s="44"/>
    </row>
    <row r="248" spans="1:5" ht="12.75">
      <c r="A248" s="44"/>
      <c r="B248" s="44"/>
      <c r="C248" s="44"/>
      <c r="D248" s="44"/>
      <c r="E248" s="44"/>
    </row>
    <row r="249" spans="1:5" ht="12.75">
      <c r="A249" s="44"/>
      <c r="B249" s="44"/>
      <c r="C249" s="44"/>
      <c r="D249" s="44"/>
      <c r="E249" s="44"/>
    </row>
    <row r="250" spans="1:5" ht="12.75">
      <c r="A250" s="44"/>
      <c r="B250" s="44"/>
      <c r="C250" s="44"/>
      <c r="D250" s="44"/>
      <c r="E250" s="44"/>
    </row>
    <row r="251" spans="1:5" ht="12.75">
      <c r="A251" s="44"/>
      <c r="B251" s="44"/>
      <c r="C251" s="44"/>
      <c r="D251" s="44"/>
      <c r="E251" s="44"/>
    </row>
    <row r="252" spans="1:5" ht="12.75">
      <c r="A252" s="44"/>
      <c r="B252" s="44"/>
      <c r="C252" s="44"/>
      <c r="D252" s="44"/>
      <c r="E252" s="44"/>
    </row>
    <row r="253" spans="1:5" ht="12.75">
      <c r="A253" s="44"/>
      <c r="B253" s="44"/>
      <c r="C253" s="44"/>
      <c r="D253" s="44"/>
      <c r="E253" s="44"/>
    </row>
    <row r="254" spans="1:5" ht="12.75">
      <c r="A254" s="44"/>
      <c r="B254" s="44"/>
      <c r="C254" s="44"/>
      <c r="D254" s="44"/>
      <c r="E254" s="44"/>
    </row>
    <row r="255" spans="1:5" ht="12.75">
      <c r="A255" s="44"/>
      <c r="B255" s="44"/>
      <c r="C255" s="44"/>
      <c r="D255" s="44"/>
      <c r="E255" s="44"/>
    </row>
    <row r="256" spans="1:5" ht="12.75">
      <c r="A256" s="44"/>
      <c r="B256" s="44"/>
      <c r="C256" s="44"/>
      <c r="D256" s="44"/>
      <c r="E256" s="44"/>
    </row>
    <row r="257" spans="1:5" ht="12.75">
      <c r="A257" s="44"/>
      <c r="B257" s="44"/>
      <c r="C257" s="44"/>
      <c r="D257" s="44"/>
      <c r="E257" s="44"/>
    </row>
    <row r="258" spans="1:5" ht="12.75">
      <c r="A258" s="44"/>
      <c r="B258" s="44"/>
      <c r="C258" s="44"/>
      <c r="D258" s="44"/>
      <c r="E258" s="44"/>
    </row>
  </sheetData>
  <sheetProtection/>
  <mergeCells count="1108">
    <mergeCell ref="U228:W228"/>
    <mergeCell ref="G230:K230"/>
    <mergeCell ref="C228:D228"/>
    <mergeCell ref="F228:G228"/>
    <mergeCell ref="K228:M228"/>
    <mergeCell ref="Q228:T228"/>
    <mergeCell ref="U226:W226"/>
    <mergeCell ref="C227:D227"/>
    <mergeCell ref="F227:G227"/>
    <mergeCell ref="K227:M227"/>
    <mergeCell ref="Q227:T227"/>
    <mergeCell ref="U227:W227"/>
    <mergeCell ref="C226:D226"/>
    <mergeCell ref="F226:G226"/>
    <mergeCell ref="K226:M226"/>
    <mergeCell ref="Q226:T226"/>
    <mergeCell ref="U224:W224"/>
    <mergeCell ref="C225:D225"/>
    <mergeCell ref="F225:G225"/>
    <mergeCell ref="K225:M225"/>
    <mergeCell ref="Q225:T225"/>
    <mergeCell ref="U225:W225"/>
    <mergeCell ref="C224:D224"/>
    <mergeCell ref="F224:G224"/>
    <mergeCell ref="K224:M224"/>
    <mergeCell ref="Q224:T224"/>
    <mergeCell ref="U222:W222"/>
    <mergeCell ref="C223:D223"/>
    <mergeCell ref="F223:G223"/>
    <mergeCell ref="K223:M223"/>
    <mergeCell ref="Q223:T223"/>
    <mergeCell ref="U223:W223"/>
    <mergeCell ref="C222:D222"/>
    <mergeCell ref="F222:G222"/>
    <mergeCell ref="K222:M222"/>
    <mergeCell ref="Q222:T222"/>
    <mergeCell ref="U220:W220"/>
    <mergeCell ref="C221:D221"/>
    <mergeCell ref="F221:G221"/>
    <mergeCell ref="K221:M221"/>
    <mergeCell ref="Q221:T221"/>
    <mergeCell ref="U221:W221"/>
    <mergeCell ref="C220:D220"/>
    <mergeCell ref="F220:G220"/>
    <mergeCell ref="K220:M220"/>
    <mergeCell ref="Q220:T220"/>
    <mergeCell ref="U218:W218"/>
    <mergeCell ref="C219:D219"/>
    <mergeCell ref="F219:G219"/>
    <mergeCell ref="K219:M219"/>
    <mergeCell ref="Q219:T219"/>
    <mergeCell ref="U219:W219"/>
    <mergeCell ref="C218:D218"/>
    <mergeCell ref="F218:G218"/>
    <mergeCell ref="K218:M218"/>
    <mergeCell ref="Q218:T218"/>
    <mergeCell ref="U216:W216"/>
    <mergeCell ref="C217:D217"/>
    <mergeCell ref="F217:G217"/>
    <mergeCell ref="K217:M217"/>
    <mergeCell ref="Q217:T217"/>
    <mergeCell ref="U217:W217"/>
    <mergeCell ref="C216:D216"/>
    <mergeCell ref="F216:G216"/>
    <mergeCell ref="K216:M216"/>
    <mergeCell ref="Q216:T216"/>
    <mergeCell ref="U214:W214"/>
    <mergeCell ref="C215:D215"/>
    <mergeCell ref="F215:G215"/>
    <mergeCell ref="K215:M215"/>
    <mergeCell ref="Q215:T215"/>
    <mergeCell ref="U215:W215"/>
    <mergeCell ref="C214:D214"/>
    <mergeCell ref="F214:G214"/>
    <mergeCell ref="K214:M214"/>
    <mergeCell ref="Q214:T214"/>
    <mergeCell ref="U212:W212"/>
    <mergeCell ref="C213:D213"/>
    <mergeCell ref="F213:G213"/>
    <mergeCell ref="K213:M213"/>
    <mergeCell ref="Q213:T213"/>
    <mergeCell ref="U213:W213"/>
    <mergeCell ref="C212:D212"/>
    <mergeCell ref="F212:G212"/>
    <mergeCell ref="K212:M212"/>
    <mergeCell ref="Q212:T212"/>
    <mergeCell ref="U210:W210"/>
    <mergeCell ref="C211:D211"/>
    <mergeCell ref="F211:G211"/>
    <mergeCell ref="K211:M211"/>
    <mergeCell ref="Q211:T211"/>
    <mergeCell ref="U211:W211"/>
    <mergeCell ref="C210:D210"/>
    <mergeCell ref="F210:G210"/>
    <mergeCell ref="K210:M210"/>
    <mergeCell ref="Q210:T210"/>
    <mergeCell ref="U208:W208"/>
    <mergeCell ref="C209:D209"/>
    <mergeCell ref="F209:G209"/>
    <mergeCell ref="K209:M209"/>
    <mergeCell ref="Q209:T209"/>
    <mergeCell ref="U209:W209"/>
    <mergeCell ref="C208:D208"/>
    <mergeCell ref="F208:G208"/>
    <mergeCell ref="K208:M208"/>
    <mergeCell ref="Q208:T208"/>
    <mergeCell ref="U206:W206"/>
    <mergeCell ref="C207:D207"/>
    <mergeCell ref="F207:G207"/>
    <mergeCell ref="K207:M207"/>
    <mergeCell ref="Q207:T207"/>
    <mergeCell ref="U207:W207"/>
    <mergeCell ref="C206:D206"/>
    <mergeCell ref="F206:G206"/>
    <mergeCell ref="K206:M206"/>
    <mergeCell ref="Q206:T206"/>
    <mergeCell ref="U204:W204"/>
    <mergeCell ref="C205:D205"/>
    <mergeCell ref="F205:G205"/>
    <mergeCell ref="K205:M205"/>
    <mergeCell ref="Q205:T205"/>
    <mergeCell ref="U205:W205"/>
    <mergeCell ref="C204:D204"/>
    <mergeCell ref="F204:G204"/>
    <mergeCell ref="K204:M204"/>
    <mergeCell ref="Q204:T204"/>
    <mergeCell ref="U202:W202"/>
    <mergeCell ref="C203:D203"/>
    <mergeCell ref="F203:G203"/>
    <mergeCell ref="K203:M203"/>
    <mergeCell ref="Q203:T203"/>
    <mergeCell ref="U203:W203"/>
    <mergeCell ref="C202:D202"/>
    <mergeCell ref="F202:G202"/>
    <mergeCell ref="K202:M202"/>
    <mergeCell ref="Q202:T202"/>
    <mergeCell ref="U200:W200"/>
    <mergeCell ref="C201:D201"/>
    <mergeCell ref="F201:G201"/>
    <mergeCell ref="K201:M201"/>
    <mergeCell ref="Q201:T201"/>
    <mergeCell ref="U201:W201"/>
    <mergeCell ref="C200:D200"/>
    <mergeCell ref="F200:G200"/>
    <mergeCell ref="K200:M200"/>
    <mergeCell ref="Q200:T200"/>
    <mergeCell ref="U198:W198"/>
    <mergeCell ref="C199:D199"/>
    <mergeCell ref="F199:G199"/>
    <mergeCell ref="K199:M199"/>
    <mergeCell ref="Q199:T199"/>
    <mergeCell ref="U199:W199"/>
    <mergeCell ref="C198:D198"/>
    <mergeCell ref="F198:G198"/>
    <mergeCell ref="K198:M198"/>
    <mergeCell ref="Q198:T198"/>
    <mergeCell ref="U196:W196"/>
    <mergeCell ref="C197:D197"/>
    <mergeCell ref="F197:G197"/>
    <mergeCell ref="K197:M197"/>
    <mergeCell ref="Q197:T197"/>
    <mergeCell ref="U197:W197"/>
    <mergeCell ref="C196:D196"/>
    <mergeCell ref="F196:G196"/>
    <mergeCell ref="K196:M196"/>
    <mergeCell ref="Q196:T196"/>
    <mergeCell ref="U194:W194"/>
    <mergeCell ref="C195:D195"/>
    <mergeCell ref="F195:G195"/>
    <mergeCell ref="K195:M195"/>
    <mergeCell ref="Q195:T195"/>
    <mergeCell ref="U195:W195"/>
    <mergeCell ref="C194:D194"/>
    <mergeCell ref="F194:G194"/>
    <mergeCell ref="K194:M194"/>
    <mergeCell ref="Q194:T194"/>
    <mergeCell ref="U192:W192"/>
    <mergeCell ref="C193:D193"/>
    <mergeCell ref="F193:G193"/>
    <mergeCell ref="K193:M193"/>
    <mergeCell ref="Q193:T193"/>
    <mergeCell ref="U193:W193"/>
    <mergeCell ref="C192:D192"/>
    <mergeCell ref="F192:G192"/>
    <mergeCell ref="K192:M192"/>
    <mergeCell ref="Q192:T192"/>
    <mergeCell ref="U190:W190"/>
    <mergeCell ref="C191:D191"/>
    <mergeCell ref="F191:G191"/>
    <mergeCell ref="K191:M191"/>
    <mergeCell ref="Q191:T191"/>
    <mergeCell ref="U191:W191"/>
    <mergeCell ref="C190:D190"/>
    <mergeCell ref="F190:G190"/>
    <mergeCell ref="K190:M190"/>
    <mergeCell ref="Q190:T190"/>
    <mergeCell ref="U188:W188"/>
    <mergeCell ref="C189:D189"/>
    <mergeCell ref="F189:G189"/>
    <mergeCell ref="K189:M189"/>
    <mergeCell ref="Q189:T189"/>
    <mergeCell ref="U189:W189"/>
    <mergeCell ref="C188:D188"/>
    <mergeCell ref="F188:G188"/>
    <mergeCell ref="K188:M188"/>
    <mergeCell ref="Q188:T188"/>
    <mergeCell ref="U186:W186"/>
    <mergeCell ref="C187:D187"/>
    <mergeCell ref="F187:G187"/>
    <mergeCell ref="K187:M187"/>
    <mergeCell ref="Q187:T187"/>
    <mergeCell ref="U187:W187"/>
    <mergeCell ref="C186:D186"/>
    <mergeCell ref="F186:G186"/>
    <mergeCell ref="K186:M186"/>
    <mergeCell ref="Q186:T186"/>
    <mergeCell ref="U184:W184"/>
    <mergeCell ref="C185:D185"/>
    <mergeCell ref="F185:G185"/>
    <mergeCell ref="K185:M185"/>
    <mergeCell ref="Q185:T185"/>
    <mergeCell ref="U185:W185"/>
    <mergeCell ref="C184:D184"/>
    <mergeCell ref="F184:G184"/>
    <mergeCell ref="K184:M184"/>
    <mergeCell ref="Q184:T184"/>
    <mergeCell ref="U182:W182"/>
    <mergeCell ref="C183:D183"/>
    <mergeCell ref="F183:G183"/>
    <mergeCell ref="K183:M183"/>
    <mergeCell ref="Q183:T183"/>
    <mergeCell ref="U183:W183"/>
    <mergeCell ref="C182:D182"/>
    <mergeCell ref="F182:G182"/>
    <mergeCell ref="K182:M182"/>
    <mergeCell ref="Q182:T182"/>
    <mergeCell ref="U180:W180"/>
    <mergeCell ref="C181:D181"/>
    <mergeCell ref="F181:G181"/>
    <mergeCell ref="K181:M181"/>
    <mergeCell ref="Q181:T181"/>
    <mergeCell ref="U181:W181"/>
    <mergeCell ref="C180:D180"/>
    <mergeCell ref="F180:G180"/>
    <mergeCell ref="K180:M180"/>
    <mergeCell ref="Q180:T180"/>
    <mergeCell ref="U178:W178"/>
    <mergeCell ref="C179:D179"/>
    <mergeCell ref="F179:G179"/>
    <mergeCell ref="K179:M179"/>
    <mergeCell ref="Q179:T179"/>
    <mergeCell ref="U179:W179"/>
    <mergeCell ref="C178:D178"/>
    <mergeCell ref="F178:G178"/>
    <mergeCell ref="K178:M178"/>
    <mergeCell ref="Q178:T178"/>
    <mergeCell ref="U176:W176"/>
    <mergeCell ref="C177:D177"/>
    <mergeCell ref="F177:G177"/>
    <mergeCell ref="K177:M177"/>
    <mergeCell ref="Q177:T177"/>
    <mergeCell ref="U177:W177"/>
    <mergeCell ref="C176:D176"/>
    <mergeCell ref="F176:G176"/>
    <mergeCell ref="K176:M176"/>
    <mergeCell ref="Q176:T176"/>
    <mergeCell ref="U174:W174"/>
    <mergeCell ref="C175:D175"/>
    <mergeCell ref="F175:G175"/>
    <mergeCell ref="K175:M175"/>
    <mergeCell ref="Q175:T175"/>
    <mergeCell ref="U175:W175"/>
    <mergeCell ref="C174:D174"/>
    <mergeCell ref="F174:G174"/>
    <mergeCell ref="K174:M174"/>
    <mergeCell ref="Q174:T174"/>
    <mergeCell ref="U172:W172"/>
    <mergeCell ref="C173:D173"/>
    <mergeCell ref="F173:G173"/>
    <mergeCell ref="K173:M173"/>
    <mergeCell ref="Q173:T173"/>
    <mergeCell ref="U173:W173"/>
    <mergeCell ref="C172:D172"/>
    <mergeCell ref="F172:G172"/>
    <mergeCell ref="K172:M172"/>
    <mergeCell ref="Q172:T172"/>
    <mergeCell ref="U170:W170"/>
    <mergeCell ref="C171:D171"/>
    <mergeCell ref="F171:G171"/>
    <mergeCell ref="K171:M171"/>
    <mergeCell ref="Q171:T171"/>
    <mergeCell ref="U171:W171"/>
    <mergeCell ref="C170:D170"/>
    <mergeCell ref="F170:G170"/>
    <mergeCell ref="K170:M170"/>
    <mergeCell ref="Q170:T170"/>
    <mergeCell ref="U168:W168"/>
    <mergeCell ref="C169:D169"/>
    <mergeCell ref="F169:G169"/>
    <mergeCell ref="K169:M169"/>
    <mergeCell ref="Q169:T169"/>
    <mergeCell ref="U169:W169"/>
    <mergeCell ref="C168:D168"/>
    <mergeCell ref="F168:G168"/>
    <mergeCell ref="K168:M168"/>
    <mergeCell ref="Q168:T168"/>
    <mergeCell ref="U166:W166"/>
    <mergeCell ref="C167:D167"/>
    <mergeCell ref="F167:G167"/>
    <mergeCell ref="K167:M167"/>
    <mergeCell ref="Q167:T167"/>
    <mergeCell ref="U167:W167"/>
    <mergeCell ref="C166:D166"/>
    <mergeCell ref="F166:G166"/>
    <mergeCell ref="K166:M166"/>
    <mergeCell ref="Q166:T166"/>
    <mergeCell ref="U164:W164"/>
    <mergeCell ref="C165:D165"/>
    <mergeCell ref="F165:G165"/>
    <mergeCell ref="K165:M165"/>
    <mergeCell ref="Q165:T165"/>
    <mergeCell ref="U165:W165"/>
    <mergeCell ref="C164:D164"/>
    <mergeCell ref="F164:G164"/>
    <mergeCell ref="K164:M164"/>
    <mergeCell ref="Q164:T164"/>
    <mergeCell ref="U162:W162"/>
    <mergeCell ref="C163:D163"/>
    <mergeCell ref="F163:G163"/>
    <mergeCell ref="K163:M163"/>
    <mergeCell ref="Q163:T163"/>
    <mergeCell ref="U163:W163"/>
    <mergeCell ref="C162:D162"/>
    <mergeCell ref="F162:G162"/>
    <mergeCell ref="K162:M162"/>
    <mergeCell ref="Q162:T162"/>
    <mergeCell ref="U160:W160"/>
    <mergeCell ref="C161:D161"/>
    <mergeCell ref="F161:G161"/>
    <mergeCell ref="K161:M161"/>
    <mergeCell ref="Q161:T161"/>
    <mergeCell ref="U161:W161"/>
    <mergeCell ref="C160:D160"/>
    <mergeCell ref="F160:G160"/>
    <mergeCell ref="K160:M160"/>
    <mergeCell ref="Q160:T160"/>
    <mergeCell ref="U158:W158"/>
    <mergeCell ref="C159:D159"/>
    <mergeCell ref="F159:G159"/>
    <mergeCell ref="K159:M159"/>
    <mergeCell ref="Q159:T159"/>
    <mergeCell ref="U159:W159"/>
    <mergeCell ref="C158:D158"/>
    <mergeCell ref="F158:G158"/>
    <mergeCell ref="K158:M158"/>
    <mergeCell ref="Q158:T158"/>
    <mergeCell ref="U156:W156"/>
    <mergeCell ref="C157:D157"/>
    <mergeCell ref="F157:G157"/>
    <mergeCell ref="K157:M157"/>
    <mergeCell ref="Q157:T157"/>
    <mergeCell ref="U157:W157"/>
    <mergeCell ref="C156:D156"/>
    <mergeCell ref="F156:G156"/>
    <mergeCell ref="K156:M156"/>
    <mergeCell ref="Q156:T156"/>
    <mergeCell ref="U154:W154"/>
    <mergeCell ref="C155:D155"/>
    <mergeCell ref="F155:G155"/>
    <mergeCell ref="K155:M155"/>
    <mergeCell ref="Q155:T155"/>
    <mergeCell ref="U155:W155"/>
    <mergeCell ref="C154:D154"/>
    <mergeCell ref="F154:G154"/>
    <mergeCell ref="K154:M154"/>
    <mergeCell ref="Q154:T154"/>
    <mergeCell ref="U152:W152"/>
    <mergeCell ref="C153:D153"/>
    <mergeCell ref="F153:G153"/>
    <mergeCell ref="K153:M153"/>
    <mergeCell ref="Q153:T153"/>
    <mergeCell ref="U153:W153"/>
    <mergeCell ref="C152:D152"/>
    <mergeCell ref="F152:G152"/>
    <mergeCell ref="K152:M152"/>
    <mergeCell ref="Q152:T152"/>
    <mergeCell ref="U150:W150"/>
    <mergeCell ref="C151:D151"/>
    <mergeCell ref="F151:G151"/>
    <mergeCell ref="K151:M151"/>
    <mergeCell ref="Q151:T151"/>
    <mergeCell ref="U151:W151"/>
    <mergeCell ref="C150:D150"/>
    <mergeCell ref="F150:G150"/>
    <mergeCell ref="K150:M150"/>
    <mergeCell ref="Q150:T150"/>
    <mergeCell ref="U148:W148"/>
    <mergeCell ref="C149:D149"/>
    <mergeCell ref="F149:G149"/>
    <mergeCell ref="K149:M149"/>
    <mergeCell ref="Q149:T149"/>
    <mergeCell ref="U149:W149"/>
    <mergeCell ref="C148:D148"/>
    <mergeCell ref="F148:G148"/>
    <mergeCell ref="K148:M148"/>
    <mergeCell ref="Q148:T148"/>
    <mergeCell ref="U146:W146"/>
    <mergeCell ref="C147:D147"/>
    <mergeCell ref="F147:G147"/>
    <mergeCell ref="K147:M147"/>
    <mergeCell ref="Q147:T147"/>
    <mergeCell ref="U147:W147"/>
    <mergeCell ref="C146:D146"/>
    <mergeCell ref="F146:G146"/>
    <mergeCell ref="K146:M146"/>
    <mergeCell ref="Q146:T146"/>
    <mergeCell ref="U144:W144"/>
    <mergeCell ref="C145:D145"/>
    <mergeCell ref="F145:G145"/>
    <mergeCell ref="K145:M145"/>
    <mergeCell ref="Q145:T145"/>
    <mergeCell ref="U145:W145"/>
    <mergeCell ref="C144:D144"/>
    <mergeCell ref="F144:G144"/>
    <mergeCell ref="K144:M144"/>
    <mergeCell ref="Q144:T144"/>
    <mergeCell ref="U142:W142"/>
    <mergeCell ref="C143:D143"/>
    <mergeCell ref="F143:G143"/>
    <mergeCell ref="K143:M143"/>
    <mergeCell ref="Q143:T143"/>
    <mergeCell ref="U143:W143"/>
    <mergeCell ref="C142:D142"/>
    <mergeCell ref="F142:G142"/>
    <mergeCell ref="K142:M142"/>
    <mergeCell ref="Q142:T142"/>
    <mergeCell ref="U140:W140"/>
    <mergeCell ref="C141:D141"/>
    <mergeCell ref="F141:G141"/>
    <mergeCell ref="K141:M141"/>
    <mergeCell ref="Q141:T141"/>
    <mergeCell ref="U141:W141"/>
    <mergeCell ref="C140:D140"/>
    <mergeCell ref="F140:G140"/>
    <mergeCell ref="K140:M140"/>
    <mergeCell ref="Q140:T140"/>
    <mergeCell ref="U138:W138"/>
    <mergeCell ref="C139:D139"/>
    <mergeCell ref="F139:G139"/>
    <mergeCell ref="K139:M139"/>
    <mergeCell ref="Q139:T139"/>
    <mergeCell ref="U139:W139"/>
    <mergeCell ref="C138:D138"/>
    <mergeCell ref="F138:G138"/>
    <mergeCell ref="K138:M138"/>
    <mergeCell ref="Q138:T138"/>
    <mergeCell ref="U136:W136"/>
    <mergeCell ref="C137:D137"/>
    <mergeCell ref="F137:G137"/>
    <mergeCell ref="K137:M137"/>
    <mergeCell ref="Q137:T137"/>
    <mergeCell ref="U137:W137"/>
    <mergeCell ref="C136:D136"/>
    <mergeCell ref="F136:G136"/>
    <mergeCell ref="K136:M136"/>
    <mergeCell ref="Q136:T136"/>
    <mergeCell ref="U134:W134"/>
    <mergeCell ref="C135:D135"/>
    <mergeCell ref="F135:G135"/>
    <mergeCell ref="K135:M135"/>
    <mergeCell ref="Q135:T135"/>
    <mergeCell ref="U135:W135"/>
    <mergeCell ref="C134:D134"/>
    <mergeCell ref="F134:G134"/>
    <mergeCell ref="K134:M134"/>
    <mergeCell ref="Q134:T134"/>
    <mergeCell ref="U132:W132"/>
    <mergeCell ref="C133:D133"/>
    <mergeCell ref="F133:G133"/>
    <mergeCell ref="K133:M133"/>
    <mergeCell ref="Q133:T133"/>
    <mergeCell ref="U133:W133"/>
    <mergeCell ref="C132:D132"/>
    <mergeCell ref="F132:G132"/>
    <mergeCell ref="K132:M132"/>
    <mergeCell ref="Q132:T132"/>
    <mergeCell ref="U130:W130"/>
    <mergeCell ref="C131:D131"/>
    <mergeCell ref="F131:G131"/>
    <mergeCell ref="K131:M131"/>
    <mergeCell ref="Q131:T131"/>
    <mergeCell ref="U131:W131"/>
    <mergeCell ref="C130:D130"/>
    <mergeCell ref="F130:G130"/>
    <mergeCell ref="K130:M130"/>
    <mergeCell ref="Q130:T130"/>
    <mergeCell ref="U128:W128"/>
    <mergeCell ref="C129:D129"/>
    <mergeCell ref="F129:G129"/>
    <mergeCell ref="K129:M129"/>
    <mergeCell ref="Q129:T129"/>
    <mergeCell ref="U129:W129"/>
    <mergeCell ref="C128:D128"/>
    <mergeCell ref="F128:G128"/>
    <mergeCell ref="K128:M128"/>
    <mergeCell ref="Q128:T128"/>
    <mergeCell ref="U126:W126"/>
    <mergeCell ref="C127:D127"/>
    <mergeCell ref="F127:G127"/>
    <mergeCell ref="K127:M127"/>
    <mergeCell ref="Q127:T127"/>
    <mergeCell ref="U127:W127"/>
    <mergeCell ref="C126:D126"/>
    <mergeCell ref="F126:G126"/>
    <mergeCell ref="K126:M126"/>
    <mergeCell ref="Q126:T126"/>
    <mergeCell ref="U124:W124"/>
    <mergeCell ref="C125:D125"/>
    <mergeCell ref="F125:G125"/>
    <mergeCell ref="K125:M125"/>
    <mergeCell ref="Q125:T125"/>
    <mergeCell ref="U125:W125"/>
    <mergeCell ref="C124:D124"/>
    <mergeCell ref="F124:G124"/>
    <mergeCell ref="K124:M124"/>
    <mergeCell ref="Q124:T124"/>
    <mergeCell ref="U122:W122"/>
    <mergeCell ref="C123:D123"/>
    <mergeCell ref="F123:G123"/>
    <mergeCell ref="K123:M123"/>
    <mergeCell ref="Q123:T123"/>
    <mergeCell ref="U123:W123"/>
    <mergeCell ref="C122:D122"/>
    <mergeCell ref="F122:G122"/>
    <mergeCell ref="K122:M122"/>
    <mergeCell ref="Q122:T122"/>
    <mergeCell ref="U120:W120"/>
    <mergeCell ref="C121:D121"/>
    <mergeCell ref="F121:G121"/>
    <mergeCell ref="K121:M121"/>
    <mergeCell ref="Q121:T121"/>
    <mergeCell ref="U121:W121"/>
    <mergeCell ref="C120:D120"/>
    <mergeCell ref="F120:G120"/>
    <mergeCell ref="K120:M120"/>
    <mergeCell ref="Q120:T120"/>
    <mergeCell ref="U118:W118"/>
    <mergeCell ref="C119:D119"/>
    <mergeCell ref="F119:G119"/>
    <mergeCell ref="K119:M119"/>
    <mergeCell ref="Q119:T119"/>
    <mergeCell ref="U119:W119"/>
    <mergeCell ref="C118:D118"/>
    <mergeCell ref="F118:G118"/>
    <mergeCell ref="K118:M118"/>
    <mergeCell ref="Q118:T118"/>
    <mergeCell ref="U116:W116"/>
    <mergeCell ref="C117:D117"/>
    <mergeCell ref="F117:G117"/>
    <mergeCell ref="K117:M117"/>
    <mergeCell ref="Q117:T117"/>
    <mergeCell ref="U117:W117"/>
    <mergeCell ref="C116:D116"/>
    <mergeCell ref="F116:G116"/>
    <mergeCell ref="K116:M116"/>
    <mergeCell ref="Q116:T116"/>
    <mergeCell ref="U114:W114"/>
    <mergeCell ref="C115:D115"/>
    <mergeCell ref="F115:G115"/>
    <mergeCell ref="K115:M115"/>
    <mergeCell ref="Q115:T115"/>
    <mergeCell ref="U115:W115"/>
    <mergeCell ref="C114:D114"/>
    <mergeCell ref="F114:G114"/>
    <mergeCell ref="K114:M114"/>
    <mergeCell ref="Q114:T114"/>
    <mergeCell ref="U112:W112"/>
    <mergeCell ref="C113:D113"/>
    <mergeCell ref="F113:G113"/>
    <mergeCell ref="K113:M113"/>
    <mergeCell ref="Q113:T113"/>
    <mergeCell ref="U113:W113"/>
    <mergeCell ref="C112:D112"/>
    <mergeCell ref="F112:G112"/>
    <mergeCell ref="K112:M112"/>
    <mergeCell ref="Q112:T112"/>
    <mergeCell ref="U110:W110"/>
    <mergeCell ref="C111:D111"/>
    <mergeCell ref="F111:G111"/>
    <mergeCell ref="K111:M111"/>
    <mergeCell ref="Q111:T111"/>
    <mergeCell ref="U111:W111"/>
    <mergeCell ref="C110:D110"/>
    <mergeCell ref="F110:G110"/>
    <mergeCell ref="K110:M110"/>
    <mergeCell ref="Q110:T110"/>
    <mergeCell ref="U108:W108"/>
    <mergeCell ref="C109:D109"/>
    <mergeCell ref="F109:G109"/>
    <mergeCell ref="K109:M109"/>
    <mergeCell ref="Q109:T109"/>
    <mergeCell ref="U109:W109"/>
    <mergeCell ref="C108:D108"/>
    <mergeCell ref="F108:G108"/>
    <mergeCell ref="K108:M108"/>
    <mergeCell ref="Q108:T108"/>
    <mergeCell ref="U106:W106"/>
    <mergeCell ref="C107:D107"/>
    <mergeCell ref="F107:G107"/>
    <mergeCell ref="K107:M107"/>
    <mergeCell ref="Q107:T107"/>
    <mergeCell ref="U107:W107"/>
    <mergeCell ref="C106:D106"/>
    <mergeCell ref="F106:G106"/>
    <mergeCell ref="K106:M106"/>
    <mergeCell ref="Q106:T106"/>
    <mergeCell ref="U104:W104"/>
    <mergeCell ref="C105:D105"/>
    <mergeCell ref="F105:G105"/>
    <mergeCell ref="K105:M105"/>
    <mergeCell ref="Q105:T105"/>
    <mergeCell ref="U105:W105"/>
    <mergeCell ref="C104:D104"/>
    <mergeCell ref="F104:G104"/>
    <mergeCell ref="K104:M104"/>
    <mergeCell ref="Q104:T104"/>
    <mergeCell ref="U102:W102"/>
    <mergeCell ref="C103:D103"/>
    <mergeCell ref="F103:G103"/>
    <mergeCell ref="K103:M103"/>
    <mergeCell ref="Q103:T103"/>
    <mergeCell ref="U103:W103"/>
    <mergeCell ref="C102:D102"/>
    <mergeCell ref="F102:G102"/>
    <mergeCell ref="K102:M102"/>
    <mergeCell ref="Q102:T102"/>
    <mergeCell ref="U100:W100"/>
    <mergeCell ref="C101:D101"/>
    <mergeCell ref="F101:G101"/>
    <mergeCell ref="K101:M101"/>
    <mergeCell ref="Q101:T101"/>
    <mergeCell ref="U101:W101"/>
    <mergeCell ref="C100:D100"/>
    <mergeCell ref="F100:G100"/>
    <mergeCell ref="K100:M100"/>
    <mergeCell ref="Q100:T100"/>
    <mergeCell ref="U98:W98"/>
    <mergeCell ref="C99:D99"/>
    <mergeCell ref="F99:G99"/>
    <mergeCell ref="K99:M99"/>
    <mergeCell ref="Q99:T99"/>
    <mergeCell ref="U99:W99"/>
    <mergeCell ref="C98:D98"/>
    <mergeCell ref="F98:G98"/>
    <mergeCell ref="K98:M98"/>
    <mergeCell ref="Q98:T98"/>
    <mergeCell ref="U96:W96"/>
    <mergeCell ref="C97:D97"/>
    <mergeCell ref="F97:G97"/>
    <mergeCell ref="K97:M97"/>
    <mergeCell ref="Q97:T97"/>
    <mergeCell ref="U97:W97"/>
    <mergeCell ref="C96:D96"/>
    <mergeCell ref="F96:G96"/>
    <mergeCell ref="K96:M96"/>
    <mergeCell ref="Q96:T96"/>
    <mergeCell ref="U94:W94"/>
    <mergeCell ref="C95:D95"/>
    <mergeCell ref="F95:G95"/>
    <mergeCell ref="K95:M95"/>
    <mergeCell ref="Q95:T95"/>
    <mergeCell ref="U95:W95"/>
    <mergeCell ref="C94:D94"/>
    <mergeCell ref="F94:G94"/>
    <mergeCell ref="K94:M94"/>
    <mergeCell ref="Q94:T94"/>
    <mergeCell ref="U92:W92"/>
    <mergeCell ref="C93:D93"/>
    <mergeCell ref="F93:G93"/>
    <mergeCell ref="K93:M93"/>
    <mergeCell ref="Q93:T93"/>
    <mergeCell ref="U93:W93"/>
    <mergeCell ref="C92:D92"/>
    <mergeCell ref="F92:G92"/>
    <mergeCell ref="K92:M92"/>
    <mergeCell ref="Q92:T92"/>
    <mergeCell ref="U90:W90"/>
    <mergeCell ref="C91:D91"/>
    <mergeCell ref="F91:G91"/>
    <mergeCell ref="K91:M91"/>
    <mergeCell ref="Q91:T91"/>
    <mergeCell ref="U91:W91"/>
    <mergeCell ref="C90:D90"/>
    <mergeCell ref="F90:G90"/>
    <mergeCell ref="K90:M90"/>
    <mergeCell ref="Q90:T90"/>
    <mergeCell ref="U88:W88"/>
    <mergeCell ref="C89:D89"/>
    <mergeCell ref="F89:G89"/>
    <mergeCell ref="K89:M89"/>
    <mergeCell ref="Q89:T89"/>
    <mergeCell ref="U89:W89"/>
    <mergeCell ref="C88:D88"/>
    <mergeCell ref="F88:G88"/>
    <mergeCell ref="K88:M88"/>
    <mergeCell ref="Q88:T88"/>
    <mergeCell ref="U86:W86"/>
    <mergeCell ref="C87:D87"/>
    <mergeCell ref="F87:G87"/>
    <mergeCell ref="K87:M87"/>
    <mergeCell ref="Q87:T87"/>
    <mergeCell ref="U87:W87"/>
    <mergeCell ref="C86:D86"/>
    <mergeCell ref="F86:G86"/>
    <mergeCell ref="K86:M86"/>
    <mergeCell ref="Q86:T86"/>
    <mergeCell ref="U84:W84"/>
    <mergeCell ref="C85:D85"/>
    <mergeCell ref="F85:G85"/>
    <mergeCell ref="K85:M85"/>
    <mergeCell ref="Q85:T85"/>
    <mergeCell ref="U85:W85"/>
    <mergeCell ref="C84:D84"/>
    <mergeCell ref="F84:G84"/>
    <mergeCell ref="K84:M84"/>
    <mergeCell ref="Q84:T84"/>
    <mergeCell ref="U82:W82"/>
    <mergeCell ref="C83:D83"/>
    <mergeCell ref="F83:G83"/>
    <mergeCell ref="K83:M83"/>
    <mergeCell ref="Q83:T83"/>
    <mergeCell ref="U83:W83"/>
    <mergeCell ref="C82:D82"/>
    <mergeCell ref="F82:G82"/>
    <mergeCell ref="K82:M82"/>
    <mergeCell ref="Q82:T82"/>
    <mergeCell ref="U80:W80"/>
    <mergeCell ref="C81:D81"/>
    <mergeCell ref="F81:G81"/>
    <mergeCell ref="K81:M81"/>
    <mergeCell ref="Q81:T81"/>
    <mergeCell ref="U81:W81"/>
    <mergeCell ref="C80:D80"/>
    <mergeCell ref="F80:G80"/>
    <mergeCell ref="K80:M80"/>
    <mergeCell ref="Q80:T80"/>
    <mergeCell ref="U78:W78"/>
    <mergeCell ref="C79:D79"/>
    <mergeCell ref="F79:G79"/>
    <mergeCell ref="K79:M79"/>
    <mergeCell ref="Q79:T79"/>
    <mergeCell ref="U79:W79"/>
    <mergeCell ref="C78:D78"/>
    <mergeCell ref="F78:G78"/>
    <mergeCell ref="K78:M78"/>
    <mergeCell ref="Q78:T78"/>
    <mergeCell ref="U76:W76"/>
    <mergeCell ref="C77:D77"/>
    <mergeCell ref="F77:G77"/>
    <mergeCell ref="K77:M77"/>
    <mergeCell ref="Q77:T77"/>
    <mergeCell ref="U77:W77"/>
    <mergeCell ref="C76:D76"/>
    <mergeCell ref="F76:G76"/>
    <mergeCell ref="K76:M76"/>
    <mergeCell ref="Q76:T76"/>
    <mergeCell ref="U74:W74"/>
    <mergeCell ref="C75:D75"/>
    <mergeCell ref="F75:G75"/>
    <mergeCell ref="K75:M75"/>
    <mergeCell ref="Q75:T75"/>
    <mergeCell ref="U75:W75"/>
    <mergeCell ref="C74:D74"/>
    <mergeCell ref="F74:G74"/>
    <mergeCell ref="K74:M74"/>
    <mergeCell ref="Q74:T74"/>
    <mergeCell ref="U72:W72"/>
    <mergeCell ref="C73:D73"/>
    <mergeCell ref="F73:G73"/>
    <mergeCell ref="K73:M73"/>
    <mergeCell ref="Q73:T73"/>
    <mergeCell ref="U73:W73"/>
    <mergeCell ref="C72:D72"/>
    <mergeCell ref="F72:G72"/>
    <mergeCell ref="K72:M72"/>
    <mergeCell ref="Q72:T72"/>
    <mergeCell ref="U70:W70"/>
    <mergeCell ref="C71:D71"/>
    <mergeCell ref="F71:G71"/>
    <mergeCell ref="K71:M71"/>
    <mergeCell ref="Q71:T71"/>
    <mergeCell ref="U71:W71"/>
    <mergeCell ref="C70:D70"/>
    <mergeCell ref="F70:G70"/>
    <mergeCell ref="K70:M70"/>
    <mergeCell ref="Q70:T70"/>
    <mergeCell ref="U68:W68"/>
    <mergeCell ref="C69:D69"/>
    <mergeCell ref="F69:G69"/>
    <mergeCell ref="K69:M69"/>
    <mergeCell ref="Q69:T69"/>
    <mergeCell ref="U69:W69"/>
    <mergeCell ref="C68:D68"/>
    <mergeCell ref="F68:G68"/>
    <mergeCell ref="K68:M68"/>
    <mergeCell ref="Q68:T68"/>
    <mergeCell ref="U66:W66"/>
    <mergeCell ref="C67:D67"/>
    <mergeCell ref="F67:G67"/>
    <mergeCell ref="K67:M67"/>
    <mergeCell ref="Q67:T67"/>
    <mergeCell ref="U67:W67"/>
    <mergeCell ref="C66:D66"/>
    <mergeCell ref="F66:G66"/>
    <mergeCell ref="K66:M66"/>
    <mergeCell ref="Q66:T66"/>
    <mergeCell ref="U64:W64"/>
    <mergeCell ref="C65:D65"/>
    <mergeCell ref="F65:G65"/>
    <mergeCell ref="K65:M65"/>
    <mergeCell ref="Q65:T65"/>
    <mergeCell ref="U65:W65"/>
    <mergeCell ref="C64:D64"/>
    <mergeCell ref="F64:G64"/>
    <mergeCell ref="K64:M64"/>
    <mergeCell ref="Q64:T64"/>
    <mergeCell ref="U62:W62"/>
    <mergeCell ref="C63:D63"/>
    <mergeCell ref="F63:G63"/>
    <mergeCell ref="K63:M63"/>
    <mergeCell ref="Q63:T63"/>
    <mergeCell ref="U63:W63"/>
    <mergeCell ref="C62:D62"/>
    <mergeCell ref="F62:G62"/>
    <mergeCell ref="K62:M62"/>
    <mergeCell ref="Q62:T62"/>
    <mergeCell ref="U60:W60"/>
    <mergeCell ref="C61:D61"/>
    <mergeCell ref="F61:G61"/>
    <mergeCell ref="K61:M61"/>
    <mergeCell ref="Q61:T61"/>
    <mergeCell ref="U61:W61"/>
    <mergeCell ref="C60:D60"/>
    <mergeCell ref="F60:G60"/>
    <mergeCell ref="K60:M60"/>
    <mergeCell ref="Q60:T60"/>
    <mergeCell ref="U58:W58"/>
    <mergeCell ref="C59:D59"/>
    <mergeCell ref="F59:G59"/>
    <mergeCell ref="K59:M59"/>
    <mergeCell ref="Q59:T59"/>
    <mergeCell ref="U59:W59"/>
    <mergeCell ref="C58:D58"/>
    <mergeCell ref="F58:G58"/>
    <mergeCell ref="K58:M58"/>
    <mergeCell ref="Q58:T58"/>
    <mergeCell ref="U56:W56"/>
    <mergeCell ref="C57:D57"/>
    <mergeCell ref="F57:G57"/>
    <mergeCell ref="K57:M57"/>
    <mergeCell ref="Q57:T57"/>
    <mergeCell ref="U57:W57"/>
    <mergeCell ref="C56:D56"/>
    <mergeCell ref="F56:G56"/>
    <mergeCell ref="K56:M56"/>
    <mergeCell ref="Q56:T56"/>
    <mergeCell ref="U54:W54"/>
    <mergeCell ref="C55:D55"/>
    <mergeCell ref="F55:G55"/>
    <mergeCell ref="K55:M55"/>
    <mergeCell ref="Q55:T55"/>
    <mergeCell ref="U55:W55"/>
    <mergeCell ref="C54:D54"/>
    <mergeCell ref="F54:G54"/>
    <mergeCell ref="K54:M54"/>
    <mergeCell ref="Q54:T54"/>
    <mergeCell ref="U52:W52"/>
    <mergeCell ref="C53:D53"/>
    <mergeCell ref="F53:G53"/>
    <mergeCell ref="K53:M53"/>
    <mergeCell ref="Q53:T53"/>
    <mergeCell ref="U53:W53"/>
    <mergeCell ref="C52:D52"/>
    <mergeCell ref="F52:G52"/>
    <mergeCell ref="K52:M52"/>
    <mergeCell ref="Q52:T52"/>
    <mergeCell ref="U50:W50"/>
    <mergeCell ref="C51:D51"/>
    <mergeCell ref="F51:G51"/>
    <mergeCell ref="K51:M51"/>
    <mergeCell ref="Q51:T51"/>
    <mergeCell ref="U51:W51"/>
    <mergeCell ref="C50:D50"/>
    <mergeCell ref="F50:G50"/>
    <mergeCell ref="K50:M50"/>
    <mergeCell ref="Q50:T50"/>
    <mergeCell ref="U48:W48"/>
    <mergeCell ref="C49:D49"/>
    <mergeCell ref="F49:G49"/>
    <mergeCell ref="K49:M49"/>
    <mergeCell ref="Q49:T49"/>
    <mergeCell ref="U49:W49"/>
    <mergeCell ref="C48:D48"/>
    <mergeCell ref="F48:G48"/>
    <mergeCell ref="K48:M48"/>
    <mergeCell ref="Q48:T48"/>
    <mergeCell ref="U46:W46"/>
    <mergeCell ref="C47:D47"/>
    <mergeCell ref="F47:G47"/>
    <mergeCell ref="K47:M47"/>
    <mergeCell ref="Q47:T47"/>
    <mergeCell ref="U47:W47"/>
    <mergeCell ref="C46:D46"/>
    <mergeCell ref="F46:G46"/>
    <mergeCell ref="K46:M46"/>
    <mergeCell ref="Q46:T46"/>
    <mergeCell ref="U44:W44"/>
    <mergeCell ref="C45:D45"/>
    <mergeCell ref="F45:G45"/>
    <mergeCell ref="K45:M45"/>
    <mergeCell ref="Q45:T45"/>
    <mergeCell ref="U45:W45"/>
    <mergeCell ref="C44:D44"/>
    <mergeCell ref="F44:G44"/>
    <mergeCell ref="K44:M44"/>
    <mergeCell ref="Q44:T44"/>
    <mergeCell ref="U42:W42"/>
    <mergeCell ref="C43:D43"/>
    <mergeCell ref="F43:G43"/>
    <mergeCell ref="K43:M43"/>
    <mergeCell ref="Q43:T43"/>
    <mergeCell ref="U43:W43"/>
    <mergeCell ref="C42:D42"/>
    <mergeCell ref="F42:G42"/>
    <mergeCell ref="K42:M42"/>
    <mergeCell ref="Q42:T42"/>
    <mergeCell ref="U40:W40"/>
    <mergeCell ref="C41:D41"/>
    <mergeCell ref="F41:G41"/>
    <mergeCell ref="K41:M41"/>
    <mergeCell ref="Q41:T41"/>
    <mergeCell ref="U41:W41"/>
    <mergeCell ref="C40:D40"/>
    <mergeCell ref="F40:G40"/>
    <mergeCell ref="K40:M40"/>
    <mergeCell ref="Q40:T40"/>
    <mergeCell ref="U38:W38"/>
    <mergeCell ref="C39:D39"/>
    <mergeCell ref="F39:G39"/>
    <mergeCell ref="K39:M39"/>
    <mergeCell ref="Q39:T39"/>
    <mergeCell ref="U39:W39"/>
    <mergeCell ref="C38:D38"/>
    <mergeCell ref="F38:G38"/>
    <mergeCell ref="K38:M38"/>
    <mergeCell ref="Q38:T38"/>
    <mergeCell ref="U36:W36"/>
    <mergeCell ref="C37:D37"/>
    <mergeCell ref="F37:G37"/>
    <mergeCell ref="K37:M37"/>
    <mergeCell ref="Q37:T37"/>
    <mergeCell ref="U37:W37"/>
    <mergeCell ref="C36:D36"/>
    <mergeCell ref="F36:G36"/>
    <mergeCell ref="K36:M36"/>
    <mergeCell ref="Q36:T36"/>
    <mergeCell ref="U34:W34"/>
    <mergeCell ref="C35:D35"/>
    <mergeCell ref="F35:G35"/>
    <mergeCell ref="K35:M35"/>
    <mergeCell ref="Q35:T35"/>
    <mergeCell ref="U35:W35"/>
    <mergeCell ref="C34:D34"/>
    <mergeCell ref="F34:G34"/>
    <mergeCell ref="K34:M34"/>
    <mergeCell ref="Q34:T34"/>
    <mergeCell ref="U32:W32"/>
    <mergeCell ref="C33:D33"/>
    <mergeCell ref="F33:G33"/>
    <mergeCell ref="K33:M33"/>
    <mergeCell ref="Q33:T33"/>
    <mergeCell ref="U33:W33"/>
    <mergeCell ref="C32:D32"/>
    <mergeCell ref="F32:G32"/>
    <mergeCell ref="K32:M32"/>
    <mergeCell ref="Q32:T32"/>
    <mergeCell ref="U30:W30"/>
    <mergeCell ref="C31:D31"/>
    <mergeCell ref="F31:G31"/>
    <mergeCell ref="K31:M31"/>
    <mergeCell ref="Q31:T31"/>
    <mergeCell ref="U31:W31"/>
    <mergeCell ref="C30:D30"/>
    <mergeCell ref="F30:G30"/>
    <mergeCell ref="K30:M30"/>
    <mergeCell ref="Q30:T30"/>
    <mergeCell ref="U28:W28"/>
    <mergeCell ref="C29:D29"/>
    <mergeCell ref="F29:G29"/>
    <mergeCell ref="K29:M29"/>
    <mergeCell ref="Q29:T29"/>
    <mergeCell ref="U29:W29"/>
    <mergeCell ref="C28:D28"/>
    <mergeCell ref="F28:G28"/>
    <mergeCell ref="K28:M28"/>
    <mergeCell ref="Q28:T28"/>
    <mergeCell ref="U26:W26"/>
    <mergeCell ref="C27:D27"/>
    <mergeCell ref="F27:G27"/>
    <mergeCell ref="K27:M27"/>
    <mergeCell ref="Q27:T27"/>
    <mergeCell ref="U27:W27"/>
    <mergeCell ref="C26:D26"/>
    <mergeCell ref="F26:G26"/>
    <mergeCell ref="K26:M26"/>
    <mergeCell ref="Q26:T26"/>
    <mergeCell ref="U24:W24"/>
    <mergeCell ref="C25:D25"/>
    <mergeCell ref="F25:G25"/>
    <mergeCell ref="K25:M25"/>
    <mergeCell ref="Q25:T25"/>
    <mergeCell ref="U25:W25"/>
    <mergeCell ref="C24:D24"/>
    <mergeCell ref="F24:G24"/>
    <mergeCell ref="K24:M24"/>
    <mergeCell ref="Q24:T24"/>
    <mergeCell ref="U22:W22"/>
    <mergeCell ref="C23:D23"/>
    <mergeCell ref="F23:G23"/>
    <mergeCell ref="K23:M23"/>
    <mergeCell ref="Q23:T23"/>
    <mergeCell ref="U23:W23"/>
    <mergeCell ref="C22:D22"/>
    <mergeCell ref="F22:G22"/>
    <mergeCell ref="K22:M22"/>
    <mergeCell ref="Q22:T22"/>
    <mergeCell ref="U20:W20"/>
    <mergeCell ref="C21:D21"/>
    <mergeCell ref="F21:G21"/>
    <mergeCell ref="K21:M21"/>
    <mergeCell ref="Q21:T21"/>
    <mergeCell ref="U21:W21"/>
    <mergeCell ref="C20:D20"/>
    <mergeCell ref="F20:G20"/>
    <mergeCell ref="K20:M20"/>
    <mergeCell ref="Q20:T20"/>
    <mergeCell ref="U18:W18"/>
    <mergeCell ref="C19:D19"/>
    <mergeCell ref="F19:G19"/>
    <mergeCell ref="K19:M19"/>
    <mergeCell ref="Q19:T19"/>
    <mergeCell ref="U19:W19"/>
    <mergeCell ref="C18:D18"/>
    <mergeCell ref="F18:G18"/>
    <mergeCell ref="K18:M18"/>
    <mergeCell ref="Q18:T18"/>
    <mergeCell ref="U16:W16"/>
    <mergeCell ref="C17:D17"/>
    <mergeCell ref="F17:G17"/>
    <mergeCell ref="K17:M17"/>
    <mergeCell ref="Q17:T17"/>
    <mergeCell ref="U17:W17"/>
    <mergeCell ref="C16:D16"/>
    <mergeCell ref="F16:G16"/>
    <mergeCell ref="K16:M16"/>
    <mergeCell ref="Q16:T16"/>
    <mergeCell ref="U14:W14"/>
    <mergeCell ref="C15:D15"/>
    <mergeCell ref="F15:G15"/>
    <mergeCell ref="K15:M15"/>
    <mergeCell ref="Q15:T15"/>
    <mergeCell ref="U15:W15"/>
    <mergeCell ref="C14:D14"/>
    <mergeCell ref="F14:G14"/>
    <mergeCell ref="K14:M14"/>
    <mergeCell ref="Q14:T14"/>
    <mergeCell ref="U12:W12"/>
    <mergeCell ref="C13:D13"/>
    <mergeCell ref="F13:G13"/>
    <mergeCell ref="K13:M13"/>
    <mergeCell ref="Q13:T13"/>
    <mergeCell ref="U13:W13"/>
    <mergeCell ref="C12:D12"/>
    <mergeCell ref="F12:G12"/>
    <mergeCell ref="K12:M12"/>
    <mergeCell ref="Q12:T12"/>
    <mergeCell ref="I10:J10"/>
    <mergeCell ref="K10:M11"/>
    <mergeCell ref="N10:O10"/>
    <mergeCell ref="P10:P11"/>
    <mergeCell ref="Q10:W10"/>
    <mergeCell ref="Q11:T11"/>
    <mergeCell ref="U11:W11"/>
    <mergeCell ref="A10:A11"/>
    <mergeCell ref="B10:B11"/>
    <mergeCell ref="C10:D11"/>
    <mergeCell ref="E10:E11"/>
    <mergeCell ref="F10:G11"/>
    <mergeCell ref="H10:H11"/>
    <mergeCell ref="H2:K2"/>
    <mergeCell ref="D3:Q5"/>
    <mergeCell ref="S5:V5"/>
    <mergeCell ref="D7:Q7"/>
    <mergeCell ref="C9:D9"/>
    <mergeCell ref="F9:G9"/>
    <mergeCell ref="H9:J9"/>
    <mergeCell ref="K9:O9"/>
    <mergeCell ref="P9:W9"/>
  </mergeCells>
  <printOptions/>
  <pageMargins left="0.4" right="0" top="0.5" bottom="0.5" header="0.5" footer="0.5"/>
  <pageSetup horizontalDpi="600" verticalDpi="600" orientation="landscape" scale="95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183"/>
  <sheetViews>
    <sheetView showGridLines="0" zoomScalePageLayoutView="0" workbookViewId="0" topLeftCell="A172">
      <selection activeCell="A168" sqref="A168:B168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0" customWidth="1"/>
    <col min="4" max="4" width="1.7109375" style="0" customWidth="1"/>
    <col min="5" max="5" width="6.8515625" style="0" customWidth="1"/>
    <col min="6" max="8" width="10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2" spans="5:9" ht="34.5" customHeight="1">
      <c r="E2" s="123" t="s">
        <v>858</v>
      </c>
      <c r="F2" s="123"/>
      <c r="G2" s="123"/>
      <c r="H2" s="123"/>
      <c r="I2" s="123"/>
    </row>
    <row r="3" spans="2:17" ht="18" customHeight="1">
      <c r="B3" s="61" t="s">
        <v>857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ht="48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7:21" ht="12.75">
      <c r="Q5" s="64" t="s">
        <v>75</v>
      </c>
      <c r="R5" s="49"/>
      <c r="S5" s="49"/>
      <c r="T5" s="49"/>
      <c r="U5" s="49"/>
    </row>
    <row r="6" spans="2:21" ht="12.75">
      <c r="B6" s="63" t="s">
        <v>58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Q6" s="116"/>
      <c r="R6" s="49"/>
      <c r="S6" s="49"/>
      <c r="T6" s="49"/>
      <c r="U6" s="49"/>
    </row>
    <row r="7" spans="2:15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ht="3.75" customHeight="1"/>
    <row r="9" spans="1:21" ht="39.75" customHeight="1">
      <c r="A9" s="98"/>
      <c r="B9" s="69"/>
      <c r="C9" s="124" t="s">
        <v>859</v>
      </c>
      <c r="D9" s="69"/>
      <c r="E9" s="12"/>
      <c r="F9" s="117" t="s">
        <v>76</v>
      </c>
      <c r="G9" s="67"/>
      <c r="H9" s="66"/>
      <c r="I9" s="117" t="s">
        <v>77</v>
      </c>
      <c r="J9" s="67"/>
      <c r="K9" s="67"/>
      <c r="L9" s="67"/>
      <c r="M9" s="66"/>
      <c r="N9" s="117" t="s">
        <v>78</v>
      </c>
      <c r="O9" s="67"/>
      <c r="P9" s="67"/>
      <c r="Q9" s="67"/>
      <c r="R9" s="67"/>
      <c r="S9" s="67"/>
      <c r="T9" s="67"/>
      <c r="U9" s="66"/>
    </row>
    <row r="10" spans="1:21" ht="34.5" customHeight="1">
      <c r="A10" s="118" t="s">
        <v>860</v>
      </c>
      <c r="B10" s="102"/>
      <c r="C10" s="119" t="s">
        <v>861</v>
      </c>
      <c r="D10" s="102"/>
      <c r="E10" s="120" t="s">
        <v>862</v>
      </c>
      <c r="F10" s="121" t="s">
        <v>863</v>
      </c>
      <c r="G10" s="122" t="s">
        <v>83</v>
      </c>
      <c r="H10" s="66"/>
      <c r="I10" s="126" t="s">
        <v>864</v>
      </c>
      <c r="J10" s="74"/>
      <c r="K10" s="69"/>
      <c r="L10" s="122" t="s">
        <v>83</v>
      </c>
      <c r="M10" s="66"/>
      <c r="N10" s="126" t="s">
        <v>865</v>
      </c>
      <c r="O10" s="122" t="s">
        <v>83</v>
      </c>
      <c r="P10" s="67"/>
      <c r="Q10" s="67"/>
      <c r="R10" s="67"/>
      <c r="S10" s="67"/>
      <c r="T10" s="67"/>
      <c r="U10" s="66"/>
    </row>
    <row r="11" spans="1:21" ht="26.25" customHeight="1">
      <c r="A11" s="54"/>
      <c r="B11" s="71"/>
      <c r="C11" s="70"/>
      <c r="D11" s="71"/>
      <c r="E11" s="101"/>
      <c r="F11" s="68"/>
      <c r="G11" s="3" t="s">
        <v>86</v>
      </c>
      <c r="H11" s="3" t="s">
        <v>87</v>
      </c>
      <c r="I11" s="70"/>
      <c r="J11" s="54"/>
      <c r="K11" s="71"/>
      <c r="L11" s="3" t="s">
        <v>86</v>
      </c>
      <c r="M11" s="3" t="s">
        <v>87</v>
      </c>
      <c r="N11" s="68"/>
      <c r="O11" s="65" t="s">
        <v>86</v>
      </c>
      <c r="P11" s="67"/>
      <c r="Q11" s="67"/>
      <c r="R11" s="67"/>
      <c r="S11" s="66"/>
      <c r="T11" s="65" t="s">
        <v>87</v>
      </c>
      <c r="U11" s="66"/>
    </row>
    <row r="12" ht="409.5" customHeight="1" hidden="1"/>
    <row r="13" spans="1:21" ht="18" customHeight="1">
      <c r="A13" s="72" t="s">
        <v>88</v>
      </c>
      <c r="B13" s="66"/>
      <c r="C13" s="72" t="s">
        <v>89</v>
      </c>
      <c r="D13" s="66"/>
      <c r="E13" s="6" t="s">
        <v>90</v>
      </c>
      <c r="F13" s="6" t="s">
        <v>91</v>
      </c>
      <c r="G13" s="14" t="s">
        <v>92</v>
      </c>
      <c r="H13" s="6" t="s">
        <v>93</v>
      </c>
      <c r="I13" s="72" t="s">
        <v>94</v>
      </c>
      <c r="J13" s="67"/>
      <c r="K13" s="66"/>
      <c r="L13" s="14" t="s">
        <v>95</v>
      </c>
      <c r="M13" s="6" t="s">
        <v>96</v>
      </c>
      <c r="N13" s="6" t="s">
        <v>97</v>
      </c>
      <c r="O13" s="125" t="s">
        <v>98</v>
      </c>
      <c r="P13" s="67"/>
      <c r="Q13" s="67"/>
      <c r="R13" s="67"/>
      <c r="S13" s="66"/>
      <c r="T13" s="72" t="s">
        <v>99</v>
      </c>
      <c r="U13" s="66"/>
    </row>
    <row r="14" spans="1:21" ht="37.5" customHeight="1">
      <c r="A14" s="133" t="s">
        <v>866</v>
      </c>
      <c r="B14" s="134"/>
      <c r="C14" s="135" t="s">
        <v>867</v>
      </c>
      <c r="D14" s="134"/>
      <c r="E14" s="29" t="s">
        <v>105</v>
      </c>
      <c r="F14" s="24">
        <f>G14+H14</f>
        <v>657603.325</v>
      </c>
      <c r="G14" s="24">
        <f>G15</f>
        <v>612987.825</v>
      </c>
      <c r="H14" s="24">
        <f>H137+H166</f>
        <v>44615.5</v>
      </c>
      <c r="I14" s="127">
        <f>L14+M14-40000</f>
        <v>779806.0750000001</v>
      </c>
      <c r="J14" s="136"/>
      <c r="K14" s="128"/>
      <c r="L14" s="24">
        <v>617353.937</v>
      </c>
      <c r="M14" s="24">
        <f>M137+M166</f>
        <v>202452.138</v>
      </c>
      <c r="N14" s="24">
        <f>O14+T14-40000</f>
        <v>562192.5719999999</v>
      </c>
      <c r="O14" s="127">
        <v>591637.739</v>
      </c>
      <c r="P14" s="136"/>
      <c r="Q14" s="136"/>
      <c r="R14" s="136"/>
      <c r="S14" s="128"/>
      <c r="T14" s="127">
        <f>T137+T166</f>
        <v>10554.833000000013</v>
      </c>
      <c r="U14" s="128"/>
    </row>
    <row r="15" spans="1:21" ht="51.75" customHeight="1">
      <c r="A15" s="129" t="s">
        <v>868</v>
      </c>
      <c r="B15" s="130"/>
      <c r="C15" s="131" t="s">
        <v>869</v>
      </c>
      <c r="D15" s="130"/>
      <c r="E15" s="25" t="s">
        <v>105</v>
      </c>
      <c r="F15" s="21">
        <f>G15</f>
        <v>612987.825</v>
      </c>
      <c r="G15" s="21">
        <f>G16+G25+G61+G72+G79+G104+G115</f>
        <v>612987.825</v>
      </c>
      <c r="H15" s="26" t="s">
        <v>105</v>
      </c>
      <c r="I15" s="91">
        <f>L15</f>
        <v>617353.937</v>
      </c>
      <c r="J15" s="92"/>
      <c r="K15" s="90"/>
      <c r="L15" s="21">
        <f>L16+L25+L61+L72+L79+L104+L115</f>
        <v>617353.937</v>
      </c>
      <c r="M15" s="26" t="s">
        <v>105</v>
      </c>
      <c r="N15" s="21">
        <f>O15</f>
        <v>591637.739</v>
      </c>
      <c r="O15" s="91">
        <f>O16+O25+O61+O72+O79+O104+O115</f>
        <v>591637.739</v>
      </c>
      <c r="P15" s="92"/>
      <c r="Q15" s="92"/>
      <c r="R15" s="92"/>
      <c r="S15" s="90"/>
      <c r="T15" s="132" t="s">
        <v>105</v>
      </c>
      <c r="U15" s="90"/>
    </row>
    <row r="16" spans="1:21" ht="41.25" customHeight="1">
      <c r="A16" s="113" t="s">
        <v>870</v>
      </c>
      <c r="B16" s="114"/>
      <c r="C16" s="139" t="s">
        <v>871</v>
      </c>
      <c r="D16" s="114"/>
      <c r="E16" s="27" t="s">
        <v>105</v>
      </c>
      <c r="F16" s="19">
        <f>G16</f>
        <v>146199.191</v>
      </c>
      <c r="G16" s="19">
        <f>G17</f>
        <v>146199.191</v>
      </c>
      <c r="H16" s="28" t="s">
        <v>105</v>
      </c>
      <c r="I16" s="107">
        <v>171850.82</v>
      </c>
      <c r="J16" s="108"/>
      <c r="K16" s="109"/>
      <c r="L16" s="19">
        <v>171850.82</v>
      </c>
      <c r="M16" s="28" t="s">
        <v>105</v>
      </c>
      <c r="N16" s="19">
        <f>O16</f>
        <v>171840.822</v>
      </c>
      <c r="O16" s="107">
        <v>171840.822</v>
      </c>
      <c r="P16" s="108"/>
      <c r="Q16" s="108"/>
      <c r="R16" s="108"/>
      <c r="S16" s="109"/>
      <c r="T16" s="137" t="s">
        <v>105</v>
      </c>
      <c r="U16" s="109"/>
    </row>
    <row r="17" spans="1:21" ht="37.5" customHeight="1">
      <c r="A17" s="110" t="s">
        <v>872</v>
      </c>
      <c r="B17" s="111"/>
      <c r="C17" s="138" t="s">
        <v>873</v>
      </c>
      <c r="D17" s="111"/>
      <c r="E17" s="15" t="s">
        <v>105</v>
      </c>
      <c r="F17" s="8">
        <f>G17</f>
        <v>146199.191</v>
      </c>
      <c r="G17" s="8">
        <f>G18+G19+G20+G21+G22+G23+G24</f>
        <v>146199.191</v>
      </c>
      <c r="H17" s="9" t="s">
        <v>105</v>
      </c>
      <c r="I17" s="84">
        <f>L17</f>
        <v>171850.82</v>
      </c>
      <c r="J17" s="67"/>
      <c r="K17" s="66"/>
      <c r="L17" s="8">
        <f>L18+L19+L20+L21+L22+L23+L24</f>
        <v>171850.82</v>
      </c>
      <c r="M17" s="9" t="s">
        <v>105</v>
      </c>
      <c r="N17" s="8">
        <f>O17</f>
        <v>171840.822</v>
      </c>
      <c r="O17" s="84">
        <f>O18+O19+O20+O21+O22+O23+O24</f>
        <v>171840.822</v>
      </c>
      <c r="P17" s="67"/>
      <c r="Q17" s="67"/>
      <c r="R17" s="67"/>
      <c r="S17" s="66"/>
      <c r="T17" s="85" t="s">
        <v>105</v>
      </c>
      <c r="U17" s="66"/>
    </row>
    <row r="18" spans="1:21" ht="30.75" customHeight="1">
      <c r="A18" s="110" t="s">
        <v>874</v>
      </c>
      <c r="B18" s="111"/>
      <c r="C18" s="138" t="s">
        <v>875</v>
      </c>
      <c r="D18" s="111"/>
      <c r="E18" s="15" t="s">
        <v>874</v>
      </c>
      <c r="F18" s="8">
        <f aca="true" t="shared" si="0" ref="F18:F24">G18</f>
        <v>128853.7</v>
      </c>
      <c r="G18" s="8">
        <v>128853.7</v>
      </c>
      <c r="H18" s="9" t="s">
        <v>105</v>
      </c>
      <c r="I18" s="84">
        <f aca="true" t="shared" si="1" ref="I18:I24">L18</f>
        <v>149002.529</v>
      </c>
      <c r="J18" s="67"/>
      <c r="K18" s="66"/>
      <c r="L18" s="8">
        <v>149002.529</v>
      </c>
      <c r="M18" s="9" t="s">
        <v>105</v>
      </c>
      <c r="N18" s="8">
        <f aca="true" t="shared" si="2" ref="N18:N24">O18</f>
        <v>148992.531</v>
      </c>
      <c r="O18" s="84">
        <v>148992.531</v>
      </c>
      <c r="P18" s="67"/>
      <c r="Q18" s="67"/>
      <c r="R18" s="67"/>
      <c r="S18" s="66"/>
      <c r="T18" s="85" t="s">
        <v>105</v>
      </c>
      <c r="U18" s="66"/>
    </row>
    <row r="19" spans="1:21" ht="37.5" customHeight="1">
      <c r="A19" s="110" t="s">
        <v>876</v>
      </c>
      <c r="B19" s="111"/>
      <c r="C19" s="138" t="s">
        <v>877</v>
      </c>
      <c r="D19" s="111"/>
      <c r="E19" s="15" t="s">
        <v>876</v>
      </c>
      <c r="F19" s="8">
        <f t="shared" si="0"/>
        <v>10065.241</v>
      </c>
      <c r="G19" s="8">
        <v>10065.241</v>
      </c>
      <c r="H19" s="9" t="s">
        <v>105</v>
      </c>
      <c r="I19" s="84">
        <f t="shared" si="1"/>
        <v>16668.041</v>
      </c>
      <c r="J19" s="67"/>
      <c r="K19" s="66"/>
      <c r="L19" s="8">
        <v>16668.041</v>
      </c>
      <c r="M19" s="9" t="s">
        <v>105</v>
      </c>
      <c r="N19" s="8">
        <f t="shared" si="2"/>
        <v>16668.041</v>
      </c>
      <c r="O19" s="84">
        <v>16668.041</v>
      </c>
      <c r="P19" s="67"/>
      <c r="Q19" s="67"/>
      <c r="R19" s="67"/>
      <c r="S19" s="66"/>
      <c r="T19" s="85" t="s">
        <v>105</v>
      </c>
      <c r="U19" s="66"/>
    </row>
    <row r="20" spans="1:21" ht="22.5" customHeight="1">
      <c r="A20" s="110" t="s">
        <v>878</v>
      </c>
      <c r="B20" s="111"/>
      <c r="C20" s="138" t="s">
        <v>879</v>
      </c>
      <c r="D20" s="111"/>
      <c r="E20" s="15" t="s">
        <v>880</v>
      </c>
      <c r="F20" s="8">
        <f t="shared" si="0"/>
        <v>7280.25</v>
      </c>
      <c r="G20" s="8">
        <v>7280.25</v>
      </c>
      <c r="H20" s="9" t="s">
        <v>105</v>
      </c>
      <c r="I20" s="84">
        <f t="shared" si="1"/>
        <v>6180.25</v>
      </c>
      <c r="J20" s="67"/>
      <c r="K20" s="66"/>
      <c r="L20" s="8">
        <v>6180.25</v>
      </c>
      <c r="M20" s="9" t="s">
        <v>105</v>
      </c>
      <c r="N20" s="8">
        <f t="shared" si="2"/>
        <v>6180.25</v>
      </c>
      <c r="O20" s="84">
        <v>6180.25</v>
      </c>
      <c r="P20" s="67"/>
      <c r="Q20" s="67"/>
      <c r="R20" s="67"/>
      <c r="S20" s="66"/>
      <c r="T20" s="85" t="s">
        <v>105</v>
      </c>
      <c r="U20" s="66"/>
    </row>
    <row r="21" spans="1:21" ht="30" customHeight="1">
      <c r="A21" s="110" t="s">
        <v>881</v>
      </c>
      <c r="B21" s="111"/>
      <c r="C21" s="138" t="s">
        <v>882</v>
      </c>
      <c r="D21" s="111"/>
      <c r="E21" s="15" t="s">
        <v>883</v>
      </c>
      <c r="F21" s="8">
        <f t="shared" si="0"/>
        <v>0</v>
      </c>
      <c r="G21" s="8">
        <v>0</v>
      </c>
      <c r="H21" s="9" t="s">
        <v>105</v>
      </c>
      <c r="I21" s="84">
        <f t="shared" si="1"/>
        <v>0</v>
      </c>
      <c r="J21" s="67"/>
      <c r="K21" s="66"/>
      <c r="L21" s="8">
        <v>0</v>
      </c>
      <c r="M21" s="9" t="s">
        <v>105</v>
      </c>
      <c r="N21" s="8">
        <f t="shared" si="2"/>
        <v>0</v>
      </c>
      <c r="O21" s="84">
        <v>0</v>
      </c>
      <c r="P21" s="67"/>
      <c r="Q21" s="67"/>
      <c r="R21" s="67"/>
      <c r="S21" s="66"/>
      <c r="T21" s="85" t="s">
        <v>105</v>
      </c>
      <c r="U21" s="66"/>
    </row>
    <row r="22" spans="1:21" ht="28.5" customHeight="1">
      <c r="A22" s="110" t="s">
        <v>883</v>
      </c>
      <c r="B22" s="111"/>
      <c r="C22" s="138" t="s">
        <v>884</v>
      </c>
      <c r="D22" s="111"/>
      <c r="E22" s="15" t="s">
        <v>883</v>
      </c>
      <c r="F22" s="8">
        <f t="shared" si="0"/>
        <v>0</v>
      </c>
      <c r="G22" s="8">
        <v>0</v>
      </c>
      <c r="H22" s="9" t="s">
        <v>105</v>
      </c>
      <c r="I22" s="84">
        <f t="shared" si="1"/>
        <v>0</v>
      </c>
      <c r="J22" s="67"/>
      <c r="K22" s="66"/>
      <c r="L22" s="8">
        <v>0</v>
      </c>
      <c r="M22" s="9" t="s">
        <v>105</v>
      </c>
      <c r="N22" s="8">
        <f t="shared" si="2"/>
        <v>0</v>
      </c>
      <c r="O22" s="84">
        <v>0</v>
      </c>
      <c r="P22" s="67"/>
      <c r="Q22" s="67"/>
      <c r="R22" s="67"/>
      <c r="S22" s="66"/>
      <c r="T22" s="85" t="s">
        <v>105</v>
      </c>
      <c r="U22" s="66"/>
    </row>
    <row r="23" spans="1:21" ht="37.5" customHeight="1">
      <c r="A23" s="110" t="s">
        <v>885</v>
      </c>
      <c r="B23" s="111"/>
      <c r="C23" s="138" t="s">
        <v>886</v>
      </c>
      <c r="D23" s="111"/>
      <c r="E23" s="15" t="s">
        <v>887</v>
      </c>
      <c r="F23" s="8">
        <f t="shared" si="0"/>
        <v>0</v>
      </c>
      <c r="G23" s="8">
        <v>0</v>
      </c>
      <c r="H23" s="9" t="s">
        <v>105</v>
      </c>
      <c r="I23" s="84">
        <f t="shared" si="1"/>
        <v>0</v>
      </c>
      <c r="J23" s="67"/>
      <c r="K23" s="66"/>
      <c r="L23" s="8">
        <v>0</v>
      </c>
      <c r="M23" s="9" t="s">
        <v>105</v>
      </c>
      <c r="N23" s="8">
        <f t="shared" si="2"/>
        <v>0</v>
      </c>
      <c r="O23" s="84">
        <v>0</v>
      </c>
      <c r="P23" s="67"/>
      <c r="Q23" s="67"/>
      <c r="R23" s="67"/>
      <c r="S23" s="66"/>
      <c r="T23" s="85" t="s">
        <v>105</v>
      </c>
      <c r="U23" s="66"/>
    </row>
    <row r="24" spans="1:21" ht="18" customHeight="1">
      <c r="A24" s="110" t="s">
        <v>887</v>
      </c>
      <c r="B24" s="111"/>
      <c r="C24" s="138" t="s">
        <v>888</v>
      </c>
      <c r="D24" s="111"/>
      <c r="E24" s="15" t="s">
        <v>887</v>
      </c>
      <c r="F24" s="8">
        <f t="shared" si="0"/>
        <v>0</v>
      </c>
      <c r="G24" s="8">
        <v>0</v>
      </c>
      <c r="H24" s="9" t="s">
        <v>105</v>
      </c>
      <c r="I24" s="84">
        <f t="shared" si="1"/>
        <v>0</v>
      </c>
      <c r="J24" s="67"/>
      <c r="K24" s="66"/>
      <c r="L24" s="8">
        <v>0</v>
      </c>
      <c r="M24" s="9" t="s">
        <v>105</v>
      </c>
      <c r="N24" s="8">
        <f t="shared" si="2"/>
        <v>0</v>
      </c>
      <c r="O24" s="84">
        <v>0</v>
      </c>
      <c r="P24" s="67"/>
      <c r="Q24" s="67"/>
      <c r="R24" s="67"/>
      <c r="S24" s="66"/>
      <c r="T24" s="85" t="s">
        <v>105</v>
      </c>
      <c r="U24" s="66"/>
    </row>
    <row r="25" spans="1:21" ht="59.25" customHeight="1">
      <c r="A25" s="113" t="s">
        <v>889</v>
      </c>
      <c r="B25" s="114"/>
      <c r="C25" s="139" t="s">
        <v>890</v>
      </c>
      <c r="D25" s="114"/>
      <c r="E25" s="27" t="s">
        <v>105</v>
      </c>
      <c r="F25" s="19">
        <f>G25</f>
        <v>66049.095</v>
      </c>
      <c r="G25" s="19">
        <f>G26+G34+G38+G47+G49+G52</f>
        <v>66049.095</v>
      </c>
      <c r="H25" s="28" t="s">
        <v>105</v>
      </c>
      <c r="I25" s="107">
        <f>L25</f>
        <v>63355.149000000005</v>
      </c>
      <c r="J25" s="108"/>
      <c r="K25" s="109"/>
      <c r="L25" s="19">
        <f>L26+L34+L38+L47+L49+L52</f>
        <v>63355.149000000005</v>
      </c>
      <c r="M25" s="28" t="s">
        <v>105</v>
      </c>
      <c r="N25" s="19">
        <f>O25</f>
        <v>62743.579</v>
      </c>
      <c r="O25" s="107">
        <f>O26+O34+O38+O47+O49+O52</f>
        <v>62743.579</v>
      </c>
      <c r="P25" s="108"/>
      <c r="Q25" s="108"/>
      <c r="R25" s="108"/>
      <c r="S25" s="109"/>
      <c r="T25" s="137" t="s">
        <v>105</v>
      </c>
      <c r="U25" s="109"/>
    </row>
    <row r="26" spans="1:21" ht="35.25" customHeight="1">
      <c r="A26" s="129" t="s">
        <v>891</v>
      </c>
      <c r="B26" s="130"/>
      <c r="C26" s="131" t="s">
        <v>892</v>
      </c>
      <c r="D26" s="130"/>
      <c r="E26" s="25" t="s">
        <v>105</v>
      </c>
      <c r="F26" s="21">
        <f>G26</f>
        <v>35109.802</v>
      </c>
      <c r="G26" s="21">
        <f>G27+G28+G29+G30+G31+G32+G33</f>
        <v>35109.802</v>
      </c>
      <c r="H26" s="26" t="s">
        <v>105</v>
      </c>
      <c r="I26" s="91">
        <f>L26</f>
        <v>35071.156</v>
      </c>
      <c r="J26" s="92"/>
      <c r="K26" s="90"/>
      <c r="L26" s="21">
        <f>L27+L28+L29+L30+L31+L32+L33</f>
        <v>35071.156</v>
      </c>
      <c r="M26" s="26" t="s">
        <v>105</v>
      </c>
      <c r="N26" s="21">
        <f>O26</f>
        <v>34610.989</v>
      </c>
      <c r="O26" s="91">
        <f>O27+O28+O29+O30+O31+O32+O33</f>
        <v>34610.989</v>
      </c>
      <c r="P26" s="92"/>
      <c r="Q26" s="92"/>
      <c r="R26" s="92"/>
      <c r="S26" s="90"/>
      <c r="T26" s="132" t="s">
        <v>105</v>
      </c>
      <c r="U26" s="90"/>
    </row>
    <row r="27" spans="1:21" ht="24.75" customHeight="1">
      <c r="A27" s="110" t="s">
        <v>893</v>
      </c>
      <c r="B27" s="111"/>
      <c r="C27" s="138" t="s">
        <v>894</v>
      </c>
      <c r="D27" s="111"/>
      <c r="E27" s="15" t="s">
        <v>893</v>
      </c>
      <c r="F27" s="8">
        <f aca="true" t="shared" si="3" ref="F27:F33">G27</f>
        <v>0</v>
      </c>
      <c r="G27" s="8">
        <v>0</v>
      </c>
      <c r="H27" s="9" t="s">
        <v>105</v>
      </c>
      <c r="I27" s="84">
        <f aca="true" t="shared" si="4" ref="I27:I33">L27</f>
        <v>0</v>
      </c>
      <c r="J27" s="67"/>
      <c r="K27" s="66"/>
      <c r="L27" s="8">
        <v>0</v>
      </c>
      <c r="M27" s="9" t="s">
        <v>105</v>
      </c>
      <c r="N27" s="8">
        <f aca="true" t="shared" si="5" ref="N27:N33">O27</f>
        <v>0</v>
      </c>
      <c r="O27" s="84">
        <v>0</v>
      </c>
      <c r="P27" s="67"/>
      <c r="Q27" s="67"/>
      <c r="R27" s="67"/>
      <c r="S27" s="66"/>
      <c r="T27" s="85" t="s">
        <v>105</v>
      </c>
      <c r="U27" s="66"/>
    </row>
    <row r="28" spans="1:21" ht="24.75" customHeight="1">
      <c r="A28" s="110" t="s">
        <v>895</v>
      </c>
      <c r="B28" s="111"/>
      <c r="C28" s="138" t="s">
        <v>896</v>
      </c>
      <c r="D28" s="111"/>
      <c r="E28" s="15" t="s">
        <v>895</v>
      </c>
      <c r="F28" s="8">
        <f t="shared" si="3"/>
        <v>30220.2</v>
      </c>
      <c r="G28" s="8">
        <v>30220.2</v>
      </c>
      <c r="H28" s="9" t="s">
        <v>105</v>
      </c>
      <c r="I28" s="84">
        <f t="shared" si="4"/>
        <v>28597.003</v>
      </c>
      <c r="J28" s="67"/>
      <c r="K28" s="66"/>
      <c r="L28" s="8">
        <v>28597.003</v>
      </c>
      <c r="M28" s="9" t="s">
        <v>105</v>
      </c>
      <c r="N28" s="8">
        <f t="shared" si="5"/>
        <v>28234.246</v>
      </c>
      <c r="O28" s="84">
        <v>28234.246</v>
      </c>
      <c r="P28" s="67"/>
      <c r="Q28" s="67"/>
      <c r="R28" s="67"/>
      <c r="S28" s="66"/>
      <c r="T28" s="85" t="s">
        <v>105</v>
      </c>
      <c r="U28" s="66"/>
    </row>
    <row r="29" spans="1:21" ht="24.75" customHeight="1">
      <c r="A29" s="110" t="s">
        <v>897</v>
      </c>
      <c r="B29" s="111"/>
      <c r="C29" s="138" t="s">
        <v>898</v>
      </c>
      <c r="D29" s="111"/>
      <c r="E29" s="15" t="s">
        <v>897</v>
      </c>
      <c r="F29" s="8">
        <f t="shared" si="3"/>
        <v>1254.502</v>
      </c>
      <c r="G29" s="8">
        <v>1254.502</v>
      </c>
      <c r="H29" s="9" t="s">
        <v>105</v>
      </c>
      <c r="I29" s="84">
        <f t="shared" si="4"/>
        <v>1859.502</v>
      </c>
      <c r="J29" s="67"/>
      <c r="K29" s="66"/>
      <c r="L29" s="8">
        <v>1859.502</v>
      </c>
      <c r="M29" s="9" t="s">
        <v>105</v>
      </c>
      <c r="N29" s="8">
        <f t="shared" si="5"/>
        <v>1849.5</v>
      </c>
      <c r="O29" s="84">
        <v>1849.5</v>
      </c>
      <c r="P29" s="67"/>
      <c r="Q29" s="67"/>
      <c r="R29" s="67"/>
      <c r="S29" s="66"/>
      <c r="T29" s="85" t="s">
        <v>105</v>
      </c>
      <c r="U29" s="66"/>
    </row>
    <row r="30" spans="1:21" ht="24.75" customHeight="1">
      <c r="A30" s="110" t="s">
        <v>899</v>
      </c>
      <c r="B30" s="111"/>
      <c r="C30" s="138" t="s">
        <v>900</v>
      </c>
      <c r="D30" s="111"/>
      <c r="E30" s="15" t="s">
        <v>899</v>
      </c>
      <c r="F30" s="8">
        <f t="shared" si="3"/>
        <v>2805.1</v>
      </c>
      <c r="G30" s="8">
        <v>2805.1</v>
      </c>
      <c r="H30" s="9" t="s">
        <v>105</v>
      </c>
      <c r="I30" s="84">
        <f t="shared" si="4"/>
        <v>2528.651</v>
      </c>
      <c r="J30" s="67"/>
      <c r="K30" s="66"/>
      <c r="L30" s="8">
        <v>2528.651</v>
      </c>
      <c r="M30" s="9" t="s">
        <v>105</v>
      </c>
      <c r="N30" s="8">
        <f t="shared" si="5"/>
        <v>2491.243</v>
      </c>
      <c r="O30" s="84">
        <v>2491.243</v>
      </c>
      <c r="P30" s="67"/>
      <c r="Q30" s="67"/>
      <c r="R30" s="67"/>
      <c r="S30" s="66"/>
      <c r="T30" s="85" t="s">
        <v>105</v>
      </c>
      <c r="U30" s="66"/>
    </row>
    <row r="31" spans="1:21" ht="24.75" customHeight="1">
      <c r="A31" s="110" t="s">
        <v>901</v>
      </c>
      <c r="B31" s="111"/>
      <c r="C31" s="138" t="s">
        <v>902</v>
      </c>
      <c r="D31" s="111"/>
      <c r="E31" s="15" t="s">
        <v>901</v>
      </c>
      <c r="F31" s="8">
        <f t="shared" si="3"/>
        <v>350</v>
      </c>
      <c r="G31" s="8">
        <v>350</v>
      </c>
      <c r="H31" s="9" t="s">
        <v>105</v>
      </c>
      <c r="I31" s="84">
        <f t="shared" si="4"/>
        <v>414</v>
      </c>
      <c r="J31" s="67"/>
      <c r="K31" s="66"/>
      <c r="L31" s="8">
        <v>414</v>
      </c>
      <c r="M31" s="9" t="s">
        <v>105</v>
      </c>
      <c r="N31" s="8">
        <f t="shared" si="5"/>
        <v>364</v>
      </c>
      <c r="O31" s="84">
        <v>364</v>
      </c>
      <c r="P31" s="67"/>
      <c r="Q31" s="67"/>
      <c r="R31" s="67"/>
      <c r="S31" s="66"/>
      <c r="T31" s="85" t="s">
        <v>105</v>
      </c>
      <c r="U31" s="66"/>
    </row>
    <row r="32" spans="1:21" ht="24.75" customHeight="1">
      <c r="A32" s="110" t="s">
        <v>903</v>
      </c>
      <c r="B32" s="111"/>
      <c r="C32" s="138" t="s">
        <v>904</v>
      </c>
      <c r="D32" s="111"/>
      <c r="E32" s="15" t="s">
        <v>903</v>
      </c>
      <c r="F32" s="8">
        <f t="shared" si="3"/>
        <v>0</v>
      </c>
      <c r="G32" s="8">
        <v>0</v>
      </c>
      <c r="H32" s="9" t="s">
        <v>105</v>
      </c>
      <c r="I32" s="84">
        <f t="shared" si="4"/>
        <v>1192</v>
      </c>
      <c r="J32" s="67"/>
      <c r="K32" s="66"/>
      <c r="L32" s="8">
        <v>1192</v>
      </c>
      <c r="M32" s="9" t="s">
        <v>105</v>
      </c>
      <c r="N32" s="8">
        <f t="shared" si="5"/>
        <v>1192</v>
      </c>
      <c r="O32" s="84">
        <v>1192</v>
      </c>
      <c r="P32" s="67"/>
      <c r="Q32" s="67"/>
      <c r="R32" s="67"/>
      <c r="S32" s="66"/>
      <c r="T32" s="85" t="s">
        <v>105</v>
      </c>
      <c r="U32" s="66"/>
    </row>
    <row r="33" spans="1:21" ht="24.75" customHeight="1">
      <c r="A33" s="110" t="s">
        <v>905</v>
      </c>
      <c r="B33" s="111"/>
      <c r="C33" s="138" t="s">
        <v>906</v>
      </c>
      <c r="D33" s="111"/>
      <c r="E33" s="15" t="s">
        <v>905</v>
      </c>
      <c r="F33" s="8">
        <f t="shared" si="3"/>
        <v>480</v>
      </c>
      <c r="G33" s="8">
        <v>480</v>
      </c>
      <c r="H33" s="9" t="s">
        <v>105</v>
      </c>
      <c r="I33" s="84">
        <f t="shared" si="4"/>
        <v>480</v>
      </c>
      <c r="J33" s="67"/>
      <c r="K33" s="66"/>
      <c r="L33" s="8">
        <v>480</v>
      </c>
      <c r="M33" s="9" t="s">
        <v>105</v>
      </c>
      <c r="N33" s="8">
        <f t="shared" si="5"/>
        <v>480</v>
      </c>
      <c r="O33" s="84">
        <v>480</v>
      </c>
      <c r="P33" s="67"/>
      <c r="Q33" s="67"/>
      <c r="R33" s="67"/>
      <c r="S33" s="66"/>
      <c r="T33" s="85" t="s">
        <v>105</v>
      </c>
      <c r="U33" s="66"/>
    </row>
    <row r="34" spans="1:21" ht="51.75" customHeight="1">
      <c r="A34" s="129" t="s">
        <v>907</v>
      </c>
      <c r="B34" s="130"/>
      <c r="C34" s="131" t="s">
        <v>908</v>
      </c>
      <c r="D34" s="130"/>
      <c r="E34" s="25" t="s">
        <v>105</v>
      </c>
      <c r="F34" s="21">
        <f>G34</f>
        <v>2654</v>
      </c>
      <c r="G34" s="21">
        <f>G35+G36+G37</f>
        <v>2654</v>
      </c>
      <c r="H34" s="26" t="s">
        <v>105</v>
      </c>
      <c r="I34" s="91">
        <f>L34</f>
        <v>2358.4</v>
      </c>
      <c r="J34" s="92"/>
      <c r="K34" s="90"/>
      <c r="L34" s="21">
        <f>L35+L36+L37</f>
        <v>2358.4</v>
      </c>
      <c r="M34" s="26" t="s">
        <v>105</v>
      </c>
      <c r="N34" s="21">
        <v>2358.318</v>
      </c>
      <c r="O34" s="91">
        <v>2358.318</v>
      </c>
      <c r="P34" s="92"/>
      <c r="Q34" s="92"/>
      <c r="R34" s="92"/>
      <c r="S34" s="90"/>
      <c r="T34" s="132" t="s">
        <v>105</v>
      </c>
      <c r="U34" s="90"/>
    </row>
    <row r="35" spans="1:21" ht="18" customHeight="1">
      <c r="A35" s="110" t="s">
        <v>909</v>
      </c>
      <c r="B35" s="111"/>
      <c r="C35" s="138" t="s">
        <v>919</v>
      </c>
      <c r="D35" s="111"/>
      <c r="E35" s="15" t="s">
        <v>909</v>
      </c>
      <c r="F35" s="8">
        <f>G35</f>
        <v>1104</v>
      </c>
      <c r="G35" s="8">
        <v>1104</v>
      </c>
      <c r="H35" s="9" t="s">
        <v>105</v>
      </c>
      <c r="I35" s="84">
        <f>L35</f>
        <v>1482.4</v>
      </c>
      <c r="J35" s="67"/>
      <c r="K35" s="66"/>
      <c r="L35" s="8">
        <v>1482.4</v>
      </c>
      <c r="M35" s="9" t="s">
        <v>105</v>
      </c>
      <c r="N35" s="8">
        <v>1482.4</v>
      </c>
      <c r="O35" s="84">
        <v>1482.4</v>
      </c>
      <c r="P35" s="67"/>
      <c r="Q35" s="67"/>
      <c r="R35" s="67"/>
      <c r="S35" s="66"/>
      <c r="T35" s="85" t="s">
        <v>105</v>
      </c>
      <c r="U35" s="66"/>
    </row>
    <row r="36" spans="1:21" ht="28.5" customHeight="1">
      <c r="A36" s="110" t="s">
        <v>920</v>
      </c>
      <c r="B36" s="111"/>
      <c r="C36" s="138" t="s">
        <v>921</v>
      </c>
      <c r="D36" s="111"/>
      <c r="E36" s="15" t="s">
        <v>920</v>
      </c>
      <c r="F36" s="8">
        <f>G36</f>
        <v>1000</v>
      </c>
      <c r="G36" s="8">
        <v>1000</v>
      </c>
      <c r="H36" s="9" t="s">
        <v>105</v>
      </c>
      <c r="I36" s="84">
        <f>L36</f>
        <v>566</v>
      </c>
      <c r="J36" s="67"/>
      <c r="K36" s="66"/>
      <c r="L36" s="8">
        <v>566</v>
      </c>
      <c r="M36" s="9" t="s">
        <v>105</v>
      </c>
      <c r="N36" s="8">
        <v>565.918</v>
      </c>
      <c r="O36" s="84">
        <v>565.918</v>
      </c>
      <c r="P36" s="67"/>
      <c r="Q36" s="67"/>
      <c r="R36" s="67"/>
      <c r="S36" s="66"/>
      <c r="T36" s="85" t="s">
        <v>105</v>
      </c>
      <c r="U36" s="66"/>
    </row>
    <row r="37" spans="1:21" ht="28.5" customHeight="1">
      <c r="A37" s="110" t="s">
        <v>922</v>
      </c>
      <c r="B37" s="111"/>
      <c r="C37" s="138" t="s">
        <v>923</v>
      </c>
      <c r="D37" s="111"/>
      <c r="E37" s="15" t="s">
        <v>924</v>
      </c>
      <c r="F37" s="8">
        <f>G37</f>
        <v>550</v>
      </c>
      <c r="G37" s="8">
        <v>550</v>
      </c>
      <c r="H37" s="9" t="s">
        <v>105</v>
      </c>
      <c r="I37" s="84">
        <f>L37</f>
        <v>310</v>
      </c>
      <c r="J37" s="67"/>
      <c r="K37" s="66"/>
      <c r="L37" s="8">
        <v>310</v>
      </c>
      <c r="M37" s="9" t="s">
        <v>105</v>
      </c>
      <c r="N37" s="8">
        <v>310</v>
      </c>
      <c r="O37" s="84">
        <v>310</v>
      </c>
      <c r="P37" s="67"/>
      <c r="Q37" s="67"/>
      <c r="R37" s="67"/>
      <c r="S37" s="66"/>
      <c r="T37" s="85" t="s">
        <v>105</v>
      </c>
      <c r="U37" s="66"/>
    </row>
    <row r="38" spans="1:21" ht="65.25" customHeight="1">
      <c r="A38" s="129" t="s">
        <v>925</v>
      </c>
      <c r="B38" s="130"/>
      <c r="C38" s="131" t="s">
        <v>926</v>
      </c>
      <c r="D38" s="130"/>
      <c r="E38" s="25" t="s">
        <v>105</v>
      </c>
      <c r="F38" s="21">
        <f>G38</f>
        <v>6892.762000000001</v>
      </c>
      <c r="G38" s="21">
        <f>G39+G40+G41+G42+G43+G44+G45+G46</f>
        <v>6892.762000000001</v>
      </c>
      <c r="H38" s="26" t="s">
        <v>105</v>
      </c>
      <c r="I38" s="91">
        <f>L38</f>
        <v>5880.362</v>
      </c>
      <c r="J38" s="92"/>
      <c r="K38" s="90"/>
      <c r="L38" s="21">
        <f>L39+L40+L41+L42+L43+L44+L45+L46</f>
        <v>5880.362</v>
      </c>
      <c r="M38" s="26" t="s">
        <v>105</v>
      </c>
      <c r="N38" s="21">
        <f>O38</f>
        <v>5836.855</v>
      </c>
      <c r="O38" s="91">
        <f>O39+O40+O41+O42+O43+O44+O45+O46</f>
        <v>5836.855</v>
      </c>
      <c r="P38" s="92"/>
      <c r="Q38" s="92"/>
      <c r="R38" s="92"/>
      <c r="S38" s="90"/>
      <c r="T38" s="132" t="s">
        <v>105</v>
      </c>
      <c r="U38" s="90"/>
    </row>
    <row r="39" spans="1:21" ht="18" customHeight="1">
      <c r="A39" s="110" t="s">
        <v>927</v>
      </c>
      <c r="B39" s="111"/>
      <c r="C39" s="138" t="s">
        <v>928</v>
      </c>
      <c r="D39" s="111"/>
      <c r="E39" s="15" t="s">
        <v>927</v>
      </c>
      <c r="F39" s="8">
        <f aca="true" t="shared" si="6" ref="F39:F46">G39</f>
        <v>350</v>
      </c>
      <c r="G39" s="8">
        <v>350</v>
      </c>
      <c r="H39" s="9" t="s">
        <v>105</v>
      </c>
      <c r="I39" s="84">
        <f aca="true" t="shared" si="7" ref="I39:I46">L39</f>
        <v>0</v>
      </c>
      <c r="J39" s="67"/>
      <c r="K39" s="66"/>
      <c r="L39" s="8">
        <v>0</v>
      </c>
      <c r="M39" s="9" t="s">
        <v>105</v>
      </c>
      <c r="N39" s="30">
        <f aca="true" t="shared" si="8" ref="N39:N46">O39</f>
        <v>0</v>
      </c>
      <c r="O39" s="84">
        <v>0</v>
      </c>
      <c r="P39" s="67"/>
      <c r="Q39" s="67"/>
      <c r="R39" s="67"/>
      <c r="S39" s="66"/>
      <c r="T39" s="85" t="s">
        <v>105</v>
      </c>
      <c r="U39" s="66"/>
    </row>
    <row r="40" spans="1:21" ht="18" customHeight="1">
      <c r="A40" s="110" t="s">
        <v>929</v>
      </c>
      <c r="B40" s="111"/>
      <c r="C40" s="138" t="s">
        <v>930</v>
      </c>
      <c r="D40" s="111"/>
      <c r="E40" s="15" t="s">
        <v>929</v>
      </c>
      <c r="F40" s="8">
        <f t="shared" si="6"/>
        <v>972</v>
      </c>
      <c r="G40" s="8">
        <v>972</v>
      </c>
      <c r="H40" s="9" t="s">
        <v>105</v>
      </c>
      <c r="I40" s="84">
        <f t="shared" si="7"/>
        <v>746</v>
      </c>
      <c r="J40" s="67"/>
      <c r="K40" s="66"/>
      <c r="L40" s="8">
        <v>746</v>
      </c>
      <c r="M40" s="9" t="s">
        <v>105</v>
      </c>
      <c r="N40" s="30">
        <f t="shared" si="8"/>
        <v>746</v>
      </c>
      <c r="O40" s="84">
        <v>746</v>
      </c>
      <c r="P40" s="67"/>
      <c r="Q40" s="67"/>
      <c r="R40" s="67"/>
      <c r="S40" s="66"/>
      <c r="T40" s="85" t="s">
        <v>105</v>
      </c>
      <c r="U40" s="66"/>
    </row>
    <row r="41" spans="1:21" ht="28.5" customHeight="1">
      <c r="A41" s="110" t="s">
        <v>931</v>
      </c>
      <c r="B41" s="111"/>
      <c r="C41" s="138" t="s">
        <v>932</v>
      </c>
      <c r="D41" s="111"/>
      <c r="E41" s="15" t="s">
        <v>931</v>
      </c>
      <c r="F41" s="8">
        <f t="shared" si="6"/>
        <v>624</v>
      </c>
      <c r="G41" s="8">
        <v>624</v>
      </c>
      <c r="H41" s="9" t="s">
        <v>105</v>
      </c>
      <c r="I41" s="84">
        <f t="shared" si="7"/>
        <v>0</v>
      </c>
      <c r="J41" s="67"/>
      <c r="K41" s="66"/>
      <c r="L41" s="8">
        <v>0</v>
      </c>
      <c r="M41" s="9" t="s">
        <v>105</v>
      </c>
      <c r="N41" s="30">
        <f t="shared" si="8"/>
        <v>0</v>
      </c>
      <c r="O41" s="84">
        <v>0</v>
      </c>
      <c r="P41" s="67"/>
      <c r="Q41" s="67"/>
      <c r="R41" s="67"/>
      <c r="S41" s="66"/>
      <c r="T41" s="85" t="s">
        <v>105</v>
      </c>
      <c r="U41" s="66"/>
    </row>
    <row r="42" spans="1:21" ht="18" customHeight="1">
      <c r="A42" s="110" t="s">
        <v>933</v>
      </c>
      <c r="B42" s="111"/>
      <c r="C42" s="138" t="s">
        <v>934</v>
      </c>
      <c r="D42" s="111"/>
      <c r="E42" s="15" t="s">
        <v>933</v>
      </c>
      <c r="F42" s="8">
        <f t="shared" si="6"/>
        <v>496.762</v>
      </c>
      <c r="G42" s="8">
        <v>496.762</v>
      </c>
      <c r="H42" s="9" t="s">
        <v>105</v>
      </c>
      <c r="I42" s="84">
        <f t="shared" si="7"/>
        <v>369.362</v>
      </c>
      <c r="J42" s="67"/>
      <c r="K42" s="66"/>
      <c r="L42" s="8">
        <v>369.362</v>
      </c>
      <c r="M42" s="9" t="s">
        <v>105</v>
      </c>
      <c r="N42" s="30">
        <f t="shared" si="8"/>
        <v>365.455</v>
      </c>
      <c r="O42" s="84">
        <v>365.455</v>
      </c>
      <c r="P42" s="67"/>
      <c r="Q42" s="67"/>
      <c r="R42" s="67"/>
      <c r="S42" s="66"/>
      <c r="T42" s="85" t="s">
        <v>105</v>
      </c>
      <c r="U42" s="66"/>
    </row>
    <row r="43" spans="1:21" ht="18" customHeight="1">
      <c r="A43" s="110" t="s">
        <v>935</v>
      </c>
      <c r="B43" s="111"/>
      <c r="C43" s="138" t="s">
        <v>936</v>
      </c>
      <c r="D43" s="111"/>
      <c r="E43" s="15" t="s">
        <v>935</v>
      </c>
      <c r="F43" s="8">
        <f t="shared" si="6"/>
        <v>450</v>
      </c>
      <c r="G43" s="8">
        <v>450</v>
      </c>
      <c r="H43" s="9" t="s">
        <v>105</v>
      </c>
      <c r="I43" s="84">
        <f t="shared" si="7"/>
        <v>450</v>
      </c>
      <c r="J43" s="67"/>
      <c r="K43" s="66"/>
      <c r="L43" s="8">
        <v>450</v>
      </c>
      <c r="M43" s="9" t="s">
        <v>105</v>
      </c>
      <c r="N43" s="30">
        <f t="shared" si="8"/>
        <v>450</v>
      </c>
      <c r="O43" s="84">
        <v>450</v>
      </c>
      <c r="P43" s="67"/>
      <c r="Q43" s="67"/>
      <c r="R43" s="67"/>
      <c r="S43" s="66"/>
      <c r="T43" s="85" t="s">
        <v>105</v>
      </c>
      <c r="U43" s="66"/>
    </row>
    <row r="44" spans="1:21" ht="27.75" customHeight="1">
      <c r="A44" s="110" t="s">
        <v>937</v>
      </c>
      <c r="B44" s="111"/>
      <c r="C44" s="138" t="s">
        <v>938</v>
      </c>
      <c r="D44" s="111"/>
      <c r="E44" s="15" t="s">
        <v>937</v>
      </c>
      <c r="F44" s="8">
        <f t="shared" si="6"/>
        <v>250</v>
      </c>
      <c r="G44" s="8">
        <v>250</v>
      </c>
      <c r="H44" s="9" t="s">
        <v>105</v>
      </c>
      <c r="I44" s="84">
        <f t="shared" si="7"/>
        <v>375</v>
      </c>
      <c r="J44" s="67"/>
      <c r="K44" s="66"/>
      <c r="L44" s="8">
        <v>375</v>
      </c>
      <c r="M44" s="9" t="s">
        <v>105</v>
      </c>
      <c r="N44" s="30">
        <f t="shared" si="8"/>
        <v>375</v>
      </c>
      <c r="O44" s="84">
        <v>375</v>
      </c>
      <c r="P44" s="67"/>
      <c r="Q44" s="67"/>
      <c r="R44" s="67"/>
      <c r="S44" s="66"/>
      <c r="T44" s="85" t="s">
        <v>105</v>
      </c>
      <c r="U44" s="66"/>
    </row>
    <row r="45" spans="1:21" ht="18" customHeight="1">
      <c r="A45" s="110" t="s">
        <v>939</v>
      </c>
      <c r="B45" s="111"/>
      <c r="C45" s="138" t="s">
        <v>940</v>
      </c>
      <c r="D45" s="111"/>
      <c r="E45" s="15" t="s">
        <v>939</v>
      </c>
      <c r="F45" s="8">
        <f t="shared" si="6"/>
        <v>3500</v>
      </c>
      <c r="G45" s="8">
        <v>3500</v>
      </c>
      <c r="H45" s="9" t="s">
        <v>105</v>
      </c>
      <c r="I45" s="84">
        <f t="shared" si="7"/>
        <v>2225</v>
      </c>
      <c r="J45" s="67"/>
      <c r="K45" s="66"/>
      <c r="L45" s="8">
        <v>2225</v>
      </c>
      <c r="M45" s="9" t="s">
        <v>105</v>
      </c>
      <c r="N45" s="30">
        <f t="shared" si="8"/>
        <v>2185.4</v>
      </c>
      <c r="O45" s="84">
        <v>2185.4</v>
      </c>
      <c r="P45" s="67"/>
      <c r="Q45" s="67"/>
      <c r="R45" s="67"/>
      <c r="S45" s="66"/>
      <c r="T45" s="85" t="s">
        <v>105</v>
      </c>
      <c r="U45" s="66"/>
    </row>
    <row r="46" spans="1:21" ht="18" customHeight="1">
      <c r="A46" s="110" t="s">
        <v>941</v>
      </c>
      <c r="B46" s="111"/>
      <c r="C46" s="138" t="s">
        <v>942</v>
      </c>
      <c r="D46" s="111"/>
      <c r="E46" s="15" t="s">
        <v>943</v>
      </c>
      <c r="F46" s="8">
        <f t="shared" si="6"/>
        <v>250</v>
      </c>
      <c r="G46" s="8">
        <v>250</v>
      </c>
      <c r="H46" s="9" t="s">
        <v>105</v>
      </c>
      <c r="I46" s="84">
        <f t="shared" si="7"/>
        <v>1715</v>
      </c>
      <c r="J46" s="67"/>
      <c r="K46" s="66"/>
      <c r="L46" s="8">
        <v>1715</v>
      </c>
      <c r="M46" s="9" t="s">
        <v>105</v>
      </c>
      <c r="N46" s="30">
        <f t="shared" si="8"/>
        <v>1715</v>
      </c>
      <c r="O46" s="84">
        <v>1715</v>
      </c>
      <c r="P46" s="67"/>
      <c r="Q46" s="67"/>
      <c r="R46" s="67"/>
      <c r="S46" s="66"/>
      <c r="T46" s="85" t="s">
        <v>105</v>
      </c>
      <c r="U46" s="66"/>
    </row>
    <row r="47" spans="1:21" ht="18" customHeight="1">
      <c r="A47" s="129" t="s">
        <v>944</v>
      </c>
      <c r="B47" s="130"/>
      <c r="C47" s="131" t="s">
        <v>945</v>
      </c>
      <c r="D47" s="130"/>
      <c r="E47" s="25" t="s">
        <v>105</v>
      </c>
      <c r="F47" s="21">
        <f>F48</f>
        <v>5803.576</v>
      </c>
      <c r="G47" s="21">
        <f>G48</f>
        <v>5803.576</v>
      </c>
      <c r="H47" s="26" t="s">
        <v>105</v>
      </c>
      <c r="I47" s="91">
        <f>I48</f>
        <v>2526.556</v>
      </c>
      <c r="J47" s="92"/>
      <c r="K47" s="90"/>
      <c r="L47" s="21">
        <f>L48</f>
        <v>2526.556</v>
      </c>
      <c r="M47" s="26" t="s">
        <v>105</v>
      </c>
      <c r="N47" s="21">
        <f>N48</f>
        <v>2512.843</v>
      </c>
      <c r="O47" s="91">
        <f>O48</f>
        <v>2512.843</v>
      </c>
      <c r="P47" s="92"/>
      <c r="Q47" s="92"/>
      <c r="R47" s="92"/>
      <c r="S47" s="90"/>
      <c r="T47" s="132" t="s">
        <v>105</v>
      </c>
      <c r="U47" s="90"/>
    </row>
    <row r="48" spans="1:21" ht="18" customHeight="1">
      <c r="A48" s="110" t="s">
        <v>946</v>
      </c>
      <c r="B48" s="111"/>
      <c r="C48" s="138" t="s">
        <v>947</v>
      </c>
      <c r="D48" s="111"/>
      <c r="E48" s="15" t="s">
        <v>946</v>
      </c>
      <c r="F48" s="8">
        <f aca="true" t="shared" si="9" ref="F48:F53">G48</f>
        <v>5803.576</v>
      </c>
      <c r="G48" s="8">
        <v>5803.576</v>
      </c>
      <c r="H48" s="9" t="s">
        <v>105</v>
      </c>
      <c r="I48" s="84">
        <f aca="true" t="shared" si="10" ref="I48:I53">L48</f>
        <v>2526.556</v>
      </c>
      <c r="J48" s="67"/>
      <c r="K48" s="66"/>
      <c r="L48" s="8">
        <v>2526.556</v>
      </c>
      <c r="M48" s="9" t="s">
        <v>105</v>
      </c>
      <c r="N48" s="8">
        <f aca="true" t="shared" si="11" ref="N48:N53">O48</f>
        <v>2512.843</v>
      </c>
      <c r="O48" s="84">
        <v>2512.843</v>
      </c>
      <c r="P48" s="67"/>
      <c r="Q48" s="67"/>
      <c r="R48" s="67"/>
      <c r="S48" s="66"/>
      <c r="T48" s="85" t="s">
        <v>105</v>
      </c>
      <c r="U48" s="66"/>
    </row>
    <row r="49" spans="1:21" ht="18" customHeight="1">
      <c r="A49" s="129" t="s">
        <v>948</v>
      </c>
      <c r="B49" s="130"/>
      <c r="C49" s="131" t="s">
        <v>949</v>
      </c>
      <c r="D49" s="130"/>
      <c r="E49" s="25" t="s">
        <v>105</v>
      </c>
      <c r="F49" s="21">
        <f t="shared" si="9"/>
        <v>5150.8</v>
      </c>
      <c r="G49" s="21">
        <f>G50+G51</f>
        <v>5150.8</v>
      </c>
      <c r="H49" s="26" t="s">
        <v>105</v>
      </c>
      <c r="I49" s="91">
        <f t="shared" si="10"/>
        <v>2339</v>
      </c>
      <c r="J49" s="92"/>
      <c r="K49" s="90"/>
      <c r="L49" s="21">
        <f>L50+L51</f>
        <v>2339</v>
      </c>
      <c r="M49" s="26" t="s">
        <v>105</v>
      </c>
      <c r="N49" s="21">
        <f t="shared" si="11"/>
        <v>2319.784</v>
      </c>
      <c r="O49" s="91">
        <f>O50+O51</f>
        <v>2319.784</v>
      </c>
      <c r="P49" s="92"/>
      <c r="Q49" s="92"/>
      <c r="R49" s="92"/>
      <c r="S49" s="90"/>
      <c r="T49" s="132" t="s">
        <v>105</v>
      </c>
      <c r="U49" s="90"/>
    </row>
    <row r="50" spans="1:21" ht="18" customHeight="1">
      <c r="A50" s="110" t="s">
        <v>950</v>
      </c>
      <c r="B50" s="111"/>
      <c r="C50" s="138" t="s">
        <v>951</v>
      </c>
      <c r="D50" s="111"/>
      <c r="E50" s="15" t="s">
        <v>950</v>
      </c>
      <c r="F50" s="8">
        <f t="shared" si="9"/>
        <v>3188</v>
      </c>
      <c r="G50" s="8">
        <v>3188</v>
      </c>
      <c r="H50" s="9" t="s">
        <v>105</v>
      </c>
      <c r="I50" s="84">
        <f t="shared" si="10"/>
        <v>1305</v>
      </c>
      <c r="J50" s="67"/>
      <c r="K50" s="66"/>
      <c r="L50" s="8">
        <v>1305</v>
      </c>
      <c r="M50" s="9" t="s">
        <v>105</v>
      </c>
      <c r="N50" s="8">
        <f t="shared" si="11"/>
        <v>1285.784</v>
      </c>
      <c r="O50" s="84">
        <v>1285.784</v>
      </c>
      <c r="P50" s="67"/>
      <c r="Q50" s="67"/>
      <c r="R50" s="67"/>
      <c r="S50" s="66"/>
      <c r="T50" s="85" t="s">
        <v>105</v>
      </c>
      <c r="U50" s="66"/>
    </row>
    <row r="51" spans="1:21" ht="18" customHeight="1">
      <c r="A51" s="110" t="s">
        <v>952</v>
      </c>
      <c r="B51" s="111"/>
      <c r="C51" s="138" t="s">
        <v>953</v>
      </c>
      <c r="D51" s="111"/>
      <c r="E51" s="15" t="s">
        <v>952</v>
      </c>
      <c r="F51" s="8">
        <f t="shared" si="9"/>
        <v>1962.8</v>
      </c>
      <c r="G51" s="8">
        <v>1962.8</v>
      </c>
      <c r="H51" s="9" t="s">
        <v>105</v>
      </c>
      <c r="I51" s="84">
        <f t="shared" si="10"/>
        <v>1034</v>
      </c>
      <c r="J51" s="67"/>
      <c r="K51" s="66"/>
      <c r="L51" s="8">
        <v>1034</v>
      </c>
      <c r="M51" s="9" t="s">
        <v>105</v>
      </c>
      <c r="N51" s="8">
        <f t="shared" si="11"/>
        <v>1034</v>
      </c>
      <c r="O51" s="84">
        <v>1034</v>
      </c>
      <c r="P51" s="67"/>
      <c r="Q51" s="67"/>
      <c r="R51" s="67"/>
      <c r="S51" s="66"/>
      <c r="T51" s="85" t="s">
        <v>105</v>
      </c>
      <c r="U51" s="66"/>
    </row>
    <row r="52" spans="1:21" ht="38.25" customHeight="1">
      <c r="A52" s="129" t="s">
        <v>954</v>
      </c>
      <c r="B52" s="130"/>
      <c r="C52" s="131" t="s">
        <v>955</v>
      </c>
      <c r="D52" s="130"/>
      <c r="E52" s="25" t="s">
        <v>105</v>
      </c>
      <c r="F52" s="21">
        <f t="shared" si="9"/>
        <v>10438.154999999999</v>
      </c>
      <c r="G52" s="21">
        <f>G53+G54+G55+G56+G57+G58+G59+G60</f>
        <v>10438.154999999999</v>
      </c>
      <c r="H52" s="26" t="s">
        <v>105</v>
      </c>
      <c r="I52" s="91">
        <f t="shared" si="10"/>
        <v>15179.675</v>
      </c>
      <c r="J52" s="92"/>
      <c r="K52" s="90"/>
      <c r="L52" s="21">
        <f>L53+L54+L55+L56+L57+L58+L59+L60</f>
        <v>15179.675</v>
      </c>
      <c r="M52" s="26" t="s">
        <v>105</v>
      </c>
      <c r="N52" s="21">
        <f t="shared" si="11"/>
        <v>15104.789999999999</v>
      </c>
      <c r="O52" s="91">
        <f>O53+O54+O55+O56+O57+O58+O59+O60</f>
        <v>15104.789999999999</v>
      </c>
      <c r="P52" s="92"/>
      <c r="Q52" s="92"/>
      <c r="R52" s="92"/>
      <c r="S52" s="90"/>
      <c r="T52" s="132" t="s">
        <v>105</v>
      </c>
      <c r="U52" s="90"/>
    </row>
    <row r="53" spans="1:21" ht="18" customHeight="1">
      <c r="A53" s="110" t="s">
        <v>956</v>
      </c>
      <c r="B53" s="111"/>
      <c r="C53" s="138" t="s">
        <v>957</v>
      </c>
      <c r="D53" s="111"/>
      <c r="E53" s="15" t="s">
        <v>956</v>
      </c>
      <c r="F53" s="8">
        <f t="shared" si="9"/>
        <v>1557.6</v>
      </c>
      <c r="G53" s="8">
        <v>1557.6</v>
      </c>
      <c r="H53" s="9" t="s">
        <v>105</v>
      </c>
      <c r="I53" s="84">
        <f t="shared" si="10"/>
        <v>2584.09</v>
      </c>
      <c r="J53" s="67"/>
      <c r="K53" s="66"/>
      <c r="L53" s="8">
        <v>2584.09</v>
      </c>
      <c r="M53" s="9" t="s">
        <v>105</v>
      </c>
      <c r="N53" s="8">
        <f t="shared" si="11"/>
        <v>2517.628</v>
      </c>
      <c r="O53" s="84">
        <v>2517.628</v>
      </c>
      <c r="P53" s="67"/>
      <c r="Q53" s="67"/>
      <c r="R53" s="67"/>
      <c r="S53" s="66"/>
      <c r="T53" s="85" t="s">
        <v>105</v>
      </c>
      <c r="U53" s="66"/>
    </row>
    <row r="54" spans="1:21" ht="18" customHeight="1">
      <c r="A54" s="110" t="s">
        <v>958</v>
      </c>
      <c r="B54" s="111"/>
      <c r="C54" s="138" t="s">
        <v>959</v>
      </c>
      <c r="D54" s="111"/>
      <c r="E54" s="15" t="s">
        <v>958</v>
      </c>
      <c r="F54" s="8">
        <f aca="true" t="shared" si="12" ref="F54:F60">G54</f>
        <v>150</v>
      </c>
      <c r="G54" s="8">
        <v>150</v>
      </c>
      <c r="H54" s="9" t="s">
        <v>105</v>
      </c>
      <c r="I54" s="84">
        <f aca="true" t="shared" si="13" ref="I54:I60">L54</f>
        <v>500</v>
      </c>
      <c r="J54" s="67"/>
      <c r="K54" s="66"/>
      <c r="L54" s="8">
        <v>500</v>
      </c>
      <c r="M54" s="9" t="s">
        <v>105</v>
      </c>
      <c r="N54" s="8">
        <f aca="true" t="shared" si="14" ref="N54:N60">O54</f>
        <v>500</v>
      </c>
      <c r="O54" s="84">
        <v>500</v>
      </c>
      <c r="P54" s="67"/>
      <c r="Q54" s="67"/>
      <c r="R54" s="67"/>
      <c r="S54" s="66"/>
      <c r="T54" s="85" t="s">
        <v>105</v>
      </c>
      <c r="U54" s="66"/>
    </row>
    <row r="55" spans="1:21" ht="26.25" customHeight="1">
      <c r="A55" s="110" t="s">
        <v>960</v>
      </c>
      <c r="B55" s="111"/>
      <c r="C55" s="138" t="s">
        <v>961</v>
      </c>
      <c r="D55" s="111"/>
      <c r="E55" s="15" t="s">
        <v>960</v>
      </c>
      <c r="F55" s="8">
        <f t="shared" si="12"/>
        <v>0</v>
      </c>
      <c r="G55" s="8">
        <v>0</v>
      </c>
      <c r="H55" s="9" t="s">
        <v>105</v>
      </c>
      <c r="I55" s="84">
        <f t="shared" si="13"/>
        <v>0</v>
      </c>
      <c r="J55" s="67"/>
      <c r="K55" s="66"/>
      <c r="L55" s="8">
        <v>0</v>
      </c>
      <c r="M55" s="9" t="s">
        <v>105</v>
      </c>
      <c r="N55" s="8">
        <f t="shared" si="14"/>
        <v>0</v>
      </c>
      <c r="O55" s="84">
        <v>0</v>
      </c>
      <c r="P55" s="67"/>
      <c r="Q55" s="67"/>
      <c r="R55" s="67"/>
      <c r="S55" s="66"/>
      <c r="T55" s="85" t="s">
        <v>105</v>
      </c>
      <c r="U55" s="66"/>
    </row>
    <row r="56" spans="1:21" ht="26.25" customHeight="1">
      <c r="A56" s="110" t="s">
        <v>962</v>
      </c>
      <c r="B56" s="111"/>
      <c r="C56" s="138" t="s">
        <v>963</v>
      </c>
      <c r="D56" s="111"/>
      <c r="E56" s="15" t="s">
        <v>962</v>
      </c>
      <c r="F56" s="8">
        <f t="shared" si="12"/>
        <v>3997.05</v>
      </c>
      <c r="G56" s="8">
        <v>3997.05</v>
      </c>
      <c r="H56" s="9" t="s">
        <v>105</v>
      </c>
      <c r="I56" s="84">
        <f t="shared" si="13"/>
        <v>6193.87</v>
      </c>
      <c r="J56" s="67"/>
      <c r="K56" s="66"/>
      <c r="L56" s="8">
        <v>6193.87</v>
      </c>
      <c r="M56" s="9" t="s">
        <v>105</v>
      </c>
      <c r="N56" s="8">
        <f t="shared" si="14"/>
        <v>6193.12</v>
      </c>
      <c r="O56" s="84">
        <v>6193.12</v>
      </c>
      <c r="P56" s="67"/>
      <c r="Q56" s="67"/>
      <c r="R56" s="67"/>
      <c r="S56" s="66"/>
      <c r="T56" s="85" t="s">
        <v>105</v>
      </c>
      <c r="U56" s="66"/>
    </row>
    <row r="57" spans="1:21" ht="26.25" customHeight="1">
      <c r="A57" s="110" t="s">
        <v>964</v>
      </c>
      <c r="B57" s="111"/>
      <c r="C57" s="138" t="s">
        <v>965</v>
      </c>
      <c r="D57" s="111"/>
      <c r="E57" s="15" t="s">
        <v>964</v>
      </c>
      <c r="F57" s="8">
        <f t="shared" si="12"/>
        <v>0</v>
      </c>
      <c r="G57" s="8">
        <v>0</v>
      </c>
      <c r="H57" s="9" t="s">
        <v>105</v>
      </c>
      <c r="I57" s="84">
        <f t="shared" si="13"/>
        <v>0</v>
      </c>
      <c r="J57" s="67"/>
      <c r="K57" s="66"/>
      <c r="L57" s="8">
        <v>0</v>
      </c>
      <c r="M57" s="9" t="s">
        <v>105</v>
      </c>
      <c r="N57" s="8">
        <f t="shared" si="14"/>
        <v>0</v>
      </c>
      <c r="O57" s="84">
        <v>0</v>
      </c>
      <c r="P57" s="67"/>
      <c r="Q57" s="67"/>
      <c r="R57" s="67"/>
      <c r="S57" s="66"/>
      <c r="T57" s="85" t="s">
        <v>105</v>
      </c>
      <c r="U57" s="66"/>
    </row>
    <row r="58" spans="1:21" ht="18" customHeight="1">
      <c r="A58" s="110" t="s">
        <v>966</v>
      </c>
      <c r="B58" s="111"/>
      <c r="C58" s="138" t="s">
        <v>967</v>
      </c>
      <c r="D58" s="111"/>
      <c r="E58" s="15" t="s">
        <v>966</v>
      </c>
      <c r="F58" s="8">
        <f t="shared" si="12"/>
        <v>745.22</v>
      </c>
      <c r="G58" s="8">
        <v>745.22</v>
      </c>
      <c r="H58" s="9" t="s">
        <v>105</v>
      </c>
      <c r="I58" s="84">
        <f t="shared" si="13"/>
        <v>0</v>
      </c>
      <c r="J58" s="67"/>
      <c r="K58" s="66"/>
      <c r="L58" s="8">
        <v>0</v>
      </c>
      <c r="M58" s="9" t="s">
        <v>105</v>
      </c>
      <c r="N58" s="8">
        <f t="shared" si="14"/>
        <v>0</v>
      </c>
      <c r="O58" s="84">
        <v>0</v>
      </c>
      <c r="P58" s="67"/>
      <c r="Q58" s="67"/>
      <c r="R58" s="67"/>
      <c r="S58" s="66"/>
      <c r="T58" s="85" t="s">
        <v>105</v>
      </c>
      <c r="U58" s="66"/>
    </row>
    <row r="59" spans="1:21" ht="18" customHeight="1">
      <c r="A59" s="110" t="s">
        <v>968</v>
      </c>
      <c r="B59" s="111"/>
      <c r="C59" s="138" t="s">
        <v>969</v>
      </c>
      <c r="D59" s="111"/>
      <c r="E59" s="15" t="s">
        <v>968</v>
      </c>
      <c r="F59" s="8">
        <f t="shared" si="12"/>
        <v>1777.085</v>
      </c>
      <c r="G59" s="8">
        <v>1777.085</v>
      </c>
      <c r="H59" s="9" t="s">
        <v>105</v>
      </c>
      <c r="I59" s="84">
        <f t="shared" si="13"/>
        <v>402.085</v>
      </c>
      <c r="J59" s="67"/>
      <c r="K59" s="66"/>
      <c r="L59" s="8">
        <v>402.085</v>
      </c>
      <c r="M59" s="9" t="s">
        <v>105</v>
      </c>
      <c r="N59" s="8">
        <f t="shared" si="14"/>
        <v>400.917</v>
      </c>
      <c r="O59" s="84">
        <v>400.917</v>
      </c>
      <c r="P59" s="67"/>
      <c r="Q59" s="67"/>
      <c r="R59" s="67"/>
      <c r="S59" s="66"/>
      <c r="T59" s="85" t="s">
        <v>105</v>
      </c>
      <c r="U59" s="66"/>
    </row>
    <row r="60" spans="1:21" ht="18" customHeight="1">
      <c r="A60" s="110" t="s">
        <v>970</v>
      </c>
      <c r="B60" s="111"/>
      <c r="C60" s="138" t="s">
        <v>971</v>
      </c>
      <c r="D60" s="111"/>
      <c r="E60" s="15" t="s">
        <v>972</v>
      </c>
      <c r="F60" s="8">
        <f t="shared" si="12"/>
        <v>2211.2</v>
      </c>
      <c r="G60" s="8">
        <v>2211.2</v>
      </c>
      <c r="H60" s="9" t="s">
        <v>105</v>
      </c>
      <c r="I60" s="84">
        <f t="shared" si="13"/>
        <v>5499.63</v>
      </c>
      <c r="J60" s="67"/>
      <c r="K60" s="66"/>
      <c r="L60" s="8">
        <v>5499.63</v>
      </c>
      <c r="M60" s="9" t="s">
        <v>105</v>
      </c>
      <c r="N60" s="8">
        <f t="shared" si="14"/>
        <v>5493.125</v>
      </c>
      <c r="O60" s="84">
        <v>5493.125</v>
      </c>
      <c r="P60" s="67"/>
      <c r="Q60" s="67"/>
      <c r="R60" s="67"/>
      <c r="S60" s="66"/>
      <c r="T60" s="85" t="s">
        <v>105</v>
      </c>
      <c r="U60" s="66"/>
    </row>
    <row r="61" spans="1:21" ht="34.5" customHeight="1">
      <c r="A61" s="113" t="s">
        <v>973</v>
      </c>
      <c r="B61" s="114"/>
      <c r="C61" s="139" t="s">
        <v>974</v>
      </c>
      <c r="D61" s="114"/>
      <c r="E61" s="27" t="s">
        <v>105</v>
      </c>
      <c r="F61" s="19">
        <v>0</v>
      </c>
      <c r="G61" s="19">
        <v>0</v>
      </c>
      <c r="H61" s="28" t="s">
        <v>105</v>
      </c>
      <c r="I61" s="107">
        <v>0</v>
      </c>
      <c r="J61" s="108"/>
      <c r="K61" s="109"/>
      <c r="L61" s="19">
        <v>0</v>
      </c>
      <c r="M61" s="28" t="s">
        <v>105</v>
      </c>
      <c r="N61" s="19">
        <v>0</v>
      </c>
      <c r="O61" s="107">
        <v>0</v>
      </c>
      <c r="P61" s="140"/>
      <c r="Q61" s="140"/>
      <c r="R61" s="140"/>
      <c r="S61" s="141"/>
      <c r="T61" s="137" t="s">
        <v>105</v>
      </c>
      <c r="U61" s="141"/>
    </row>
    <row r="62" spans="1:21" ht="34.5" customHeight="1">
      <c r="A62" s="110" t="s">
        <v>975</v>
      </c>
      <c r="B62" s="111"/>
      <c r="C62" s="138" t="s">
        <v>976</v>
      </c>
      <c r="D62" s="111"/>
      <c r="E62" s="15" t="s">
        <v>105</v>
      </c>
      <c r="F62" s="8">
        <v>0</v>
      </c>
      <c r="G62" s="8">
        <v>0</v>
      </c>
      <c r="H62" s="8">
        <v>0</v>
      </c>
      <c r="I62" s="84">
        <v>0</v>
      </c>
      <c r="J62" s="67"/>
      <c r="K62" s="66"/>
      <c r="L62" s="8">
        <v>0</v>
      </c>
      <c r="M62" s="8">
        <v>0</v>
      </c>
      <c r="N62" s="8">
        <v>0</v>
      </c>
      <c r="O62" s="84">
        <v>0</v>
      </c>
      <c r="P62" s="67"/>
      <c r="Q62" s="67"/>
      <c r="R62" s="67"/>
      <c r="S62" s="66"/>
      <c r="T62" s="84">
        <v>0</v>
      </c>
      <c r="U62" s="66"/>
    </row>
    <row r="63" spans="1:21" ht="26.25" customHeight="1">
      <c r="A63" s="110" t="s">
        <v>977</v>
      </c>
      <c r="B63" s="111"/>
      <c r="C63" s="138" t="s">
        <v>978</v>
      </c>
      <c r="D63" s="111"/>
      <c r="E63" s="15" t="s">
        <v>979</v>
      </c>
      <c r="F63" s="8">
        <v>0</v>
      </c>
      <c r="G63" s="8">
        <v>0</v>
      </c>
      <c r="H63" s="9" t="s">
        <v>105</v>
      </c>
      <c r="I63" s="84">
        <v>0</v>
      </c>
      <c r="J63" s="67"/>
      <c r="K63" s="66"/>
      <c r="L63" s="8">
        <v>0</v>
      </c>
      <c r="M63" s="9" t="s">
        <v>105</v>
      </c>
      <c r="N63" s="8">
        <v>0</v>
      </c>
      <c r="O63" s="84">
        <v>0</v>
      </c>
      <c r="P63" s="67"/>
      <c r="Q63" s="67"/>
      <c r="R63" s="67"/>
      <c r="S63" s="66"/>
      <c r="T63" s="85" t="s">
        <v>105</v>
      </c>
      <c r="U63" s="66"/>
    </row>
    <row r="64" spans="1:21" ht="25.5" customHeight="1">
      <c r="A64" s="110" t="s">
        <v>980</v>
      </c>
      <c r="B64" s="111"/>
      <c r="C64" s="138" t="s">
        <v>981</v>
      </c>
      <c r="D64" s="111"/>
      <c r="E64" s="15" t="s">
        <v>982</v>
      </c>
      <c r="F64" s="8">
        <v>0</v>
      </c>
      <c r="G64" s="8">
        <v>0</v>
      </c>
      <c r="H64" s="9" t="s">
        <v>105</v>
      </c>
      <c r="I64" s="84">
        <v>0</v>
      </c>
      <c r="J64" s="67"/>
      <c r="K64" s="66"/>
      <c r="L64" s="8">
        <v>0</v>
      </c>
      <c r="M64" s="9" t="s">
        <v>105</v>
      </c>
      <c r="N64" s="8">
        <v>0</v>
      </c>
      <c r="O64" s="84">
        <v>0</v>
      </c>
      <c r="P64" s="67"/>
      <c r="Q64" s="67"/>
      <c r="R64" s="67"/>
      <c r="S64" s="66"/>
      <c r="T64" s="85" t="s">
        <v>105</v>
      </c>
      <c r="U64" s="66"/>
    </row>
    <row r="65" spans="1:21" ht="34.5" customHeight="1">
      <c r="A65" s="110" t="s">
        <v>983</v>
      </c>
      <c r="B65" s="111"/>
      <c r="C65" s="138" t="s">
        <v>984</v>
      </c>
      <c r="D65" s="111"/>
      <c r="E65" s="15" t="s">
        <v>105</v>
      </c>
      <c r="F65" s="8">
        <v>0</v>
      </c>
      <c r="G65" s="8">
        <v>0</v>
      </c>
      <c r="H65" s="8">
        <v>0</v>
      </c>
      <c r="I65" s="84">
        <v>0</v>
      </c>
      <c r="J65" s="67"/>
      <c r="K65" s="66"/>
      <c r="L65" s="8">
        <v>0</v>
      </c>
      <c r="M65" s="8">
        <v>0</v>
      </c>
      <c r="N65" s="8">
        <v>0</v>
      </c>
      <c r="O65" s="84">
        <v>0</v>
      </c>
      <c r="P65" s="67"/>
      <c r="Q65" s="67"/>
      <c r="R65" s="67"/>
      <c r="S65" s="66"/>
      <c r="T65" s="84">
        <v>0</v>
      </c>
      <c r="U65" s="66"/>
    </row>
    <row r="66" spans="1:21" ht="26.25" customHeight="1">
      <c r="A66" s="110" t="s">
        <v>985</v>
      </c>
      <c r="B66" s="111"/>
      <c r="C66" s="138" t="s">
        <v>986</v>
      </c>
      <c r="D66" s="111"/>
      <c r="E66" s="15" t="s">
        <v>987</v>
      </c>
      <c r="F66" s="8">
        <v>0</v>
      </c>
      <c r="G66" s="8">
        <v>0</v>
      </c>
      <c r="H66" s="9" t="s">
        <v>105</v>
      </c>
      <c r="I66" s="84">
        <v>0</v>
      </c>
      <c r="J66" s="67"/>
      <c r="K66" s="66"/>
      <c r="L66" s="8">
        <v>0</v>
      </c>
      <c r="M66" s="9" t="s">
        <v>105</v>
      </c>
      <c r="N66" s="8">
        <v>0</v>
      </c>
      <c r="O66" s="84">
        <v>0</v>
      </c>
      <c r="P66" s="67"/>
      <c r="Q66" s="67"/>
      <c r="R66" s="67"/>
      <c r="S66" s="66"/>
      <c r="T66" s="85" t="s">
        <v>105</v>
      </c>
      <c r="U66" s="66"/>
    </row>
    <row r="67" spans="1:21" ht="22.5" customHeight="1">
      <c r="A67" s="110" t="s">
        <v>988</v>
      </c>
      <c r="B67" s="111"/>
      <c r="C67" s="138" t="s">
        <v>989</v>
      </c>
      <c r="D67" s="111"/>
      <c r="E67" s="15" t="s">
        <v>990</v>
      </c>
      <c r="F67" s="8">
        <v>0</v>
      </c>
      <c r="G67" s="8">
        <v>0</v>
      </c>
      <c r="H67" s="9" t="s">
        <v>105</v>
      </c>
      <c r="I67" s="84">
        <v>0</v>
      </c>
      <c r="J67" s="67"/>
      <c r="K67" s="66"/>
      <c r="L67" s="8">
        <v>0</v>
      </c>
      <c r="M67" s="9" t="s">
        <v>105</v>
      </c>
      <c r="N67" s="8">
        <v>0</v>
      </c>
      <c r="O67" s="84">
        <v>0</v>
      </c>
      <c r="P67" s="67"/>
      <c r="Q67" s="67"/>
      <c r="R67" s="67"/>
      <c r="S67" s="66"/>
      <c r="T67" s="85" t="s">
        <v>105</v>
      </c>
      <c r="U67" s="66"/>
    </row>
    <row r="68" spans="1:21" ht="34.5" customHeight="1">
      <c r="A68" s="110" t="s">
        <v>991</v>
      </c>
      <c r="B68" s="111"/>
      <c r="C68" s="138" t="s">
        <v>992</v>
      </c>
      <c r="D68" s="111"/>
      <c r="E68" s="15" t="s">
        <v>105</v>
      </c>
      <c r="F68" s="8">
        <v>0</v>
      </c>
      <c r="G68" s="8">
        <v>0</v>
      </c>
      <c r="H68" s="9" t="s">
        <v>105</v>
      </c>
      <c r="I68" s="84">
        <v>0</v>
      </c>
      <c r="J68" s="67"/>
      <c r="K68" s="66"/>
      <c r="L68" s="8">
        <v>0</v>
      </c>
      <c r="M68" s="9" t="s">
        <v>105</v>
      </c>
      <c r="N68" s="8">
        <v>0</v>
      </c>
      <c r="O68" s="84">
        <v>0</v>
      </c>
      <c r="P68" s="67"/>
      <c r="Q68" s="67"/>
      <c r="R68" s="67"/>
      <c r="S68" s="66"/>
      <c r="T68" s="85" t="s">
        <v>105</v>
      </c>
      <c r="U68" s="66"/>
    </row>
    <row r="69" spans="1:21" ht="34.5" customHeight="1">
      <c r="A69" s="110" t="s">
        <v>993</v>
      </c>
      <c r="B69" s="111"/>
      <c r="C69" s="138" t="s">
        <v>994</v>
      </c>
      <c r="D69" s="111"/>
      <c r="E69" s="15" t="s">
        <v>995</v>
      </c>
      <c r="F69" s="8">
        <v>0</v>
      </c>
      <c r="G69" s="8">
        <v>0</v>
      </c>
      <c r="H69" s="9" t="s">
        <v>105</v>
      </c>
      <c r="I69" s="84">
        <v>0</v>
      </c>
      <c r="J69" s="67"/>
      <c r="K69" s="66"/>
      <c r="L69" s="8">
        <v>0</v>
      </c>
      <c r="M69" s="9" t="s">
        <v>105</v>
      </c>
      <c r="N69" s="8">
        <v>0</v>
      </c>
      <c r="O69" s="84">
        <v>0</v>
      </c>
      <c r="P69" s="67"/>
      <c r="Q69" s="67"/>
      <c r="R69" s="67"/>
      <c r="S69" s="66"/>
      <c r="T69" s="85" t="s">
        <v>105</v>
      </c>
      <c r="U69" s="66"/>
    </row>
    <row r="70" spans="1:21" ht="18" customHeight="1">
      <c r="A70" s="110" t="s">
        <v>996</v>
      </c>
      <c r="B70" s="111"/>
      <c r="C70" s="138" t="s">
        <v>997</v>
      </c>
      <c r="D70" s="111"/>
      <c r="E70" s="15" t="s">
        <v>998</v>
      </c>
      <c r="F70" s="8">
        <v>0</v>
      </c>
      <c r="G70" s="8">
        <v>0</v>
      </c>
      <c r="H70" s="9" t="s">
        <v>105</v>
      </c>
      <c r="I70" s="84">
        <v>0</v>
      </c>
      <c r="J70" s="67"/>
      <c r="K70" s="66"/>
      <c r="L70" s="8">
        <v>0</v>
      </c>
      <c r="M70" s="9" t="s">
        <v>105</v>
      </c>
      <c r="N70" s="8">
        <v>0</v>
      </c>
      <c r="O70" s="84">
        <v>0</v>
      </c>
      <c r="P70" s="67"/>
      <c r="Q70" s="67"/>
      <c r="R70" s="67"/>
      <c r="S70" s="66"/>
      <c r="T70" s="85" t="s">
        <v>105</v>
      </c>
      <c r="U70" s="66"/>
    </row>
    <row r="71" spans="1:21" ht="18" customHeight="1">
      <c r="A71" s="110" t="s">
        <v>999</v>
      </c>
      <c r="B71" s="111"/>
      <c r="C71" s="138" t="s">
        <v>1000</v>
      </c>
      <c r="D71" s="111"/>
      <c r="E71" s="15" t="s">
        <v>1001</v>
      </c>
      <c r="F71" s="8">
        <v>0</v>
      </c>
      <c r="G71" s="8">
        <v>0</v>
      </c>
      <c r="H71" s="9" t="s">
        <v>105</v>
      </c>
      <c r="I71" s="84">
        <v>0</v>
      </c>
      <c r="J71" s="67"/>
      <c r="K71" s="66"/>
      <c r="L71" s="8">
        <v>0</v>
      </c>
      <c r="M71" s="9" t="s">
        <v>105</v>
      </c>
      <c r="N71" s="8">
        <v>0</v>
      </c>
      <c r="O71" s="84">
        <v>0</v>
      </c>
      <c r="P71" s="67"/>
      <c r="Q71" s="67"/>
      <c r="R71" s="67"/>
      <c r="S71" s="66"/>
      <c r="T71" s="85" t="s">
        <v>105</v>
      </c>
      <c r="U71" s="66"/>
    </row>
    <row r="72" spans="1:21" ht="32.25" customHeight="1">
      <c r="A72" s="113" t="s">
        <v>1002</v>
      </c>
      <c r="B72" s="114"/>
      <c r="C72" s="139" t="s">
        <v>1003</v>
      </c>
      <c r="D72" s="114"/>
      <c r="E72" s="27" t="s">
        <v>105</v>
      </c>
      <c r="F72" s="19">
        <v>57951.179</v>
      </c>
      <c r="G72" s="19">
        <v>57951.179</v>
      </c>
      <c r="H72" s="28" t="s">
        <v>105</v>
      </c>
      <c r="I72" s="107">
        <v>53204.179</v>
      </c>
      <c r="J72" s="108"/>
      <c r="K72" s="109"/>
      <c r="L72" s="19">
        <v>53204.179</v>
      </c>
      <c r="M72" s="28" t="s">
        <v>105</v>
      </c>
      <c r="N72" s="19">
        <v>53204.179</v>
      </c>
      <c r="O72" s="107">
        <v>53204.179</v>
      </c>
      <c r="P72" s="108"/>
      <c r="Q72" s="108"/>
      <c r="R72" s="108"/>
      <c r="S72" s="109"/>
      <c r="T72" s="137" t="s">
        <v>105</v>
      </c>
      <c r="U72" s="109"/>
    </row>
    <row r="73" spans="1:21" ht="51" customHeight="1">
      <c r="A73" s="110" t="s">
        <v>1004</v>
      </c>
      <c r="B73" s="111"/>
      <c r="C73" s="138" t="s">
        <v>1005</v>
      </c>
      <c r="D73" s="111"/>
      <c r="E73" s="15" t="s">
        <v>1006</v>
      </c>
      <c r="F73" s="8">
        <f>G73+H73</f>
        <v>57951.179</v>
      </c>
      <c r="G73" s="8">
        <f>G74</f>
        <v>57951.179</v>
      </c>
      <c r="H73" s="8">
        <v>0</v>
      </c>
      <c r="I73" s="84">
        <f>L73+M73</f>
        <v>53204.179</v>
      </c>
      <c r="J73" s="67"/>
      <c r="K73" s="66"/>
      <c r="L73" s="8">
        <f>L74</f>
        <v>53204.179</v>
      </c>
      <c r="M73" s="8">
        <v>0</v>
      </c>
      <c r="N73" s="8">
        <f>O73</f>
        <v>53204.179</v>
      </c>
      <c r="O73" s="84">
        <f>O74</f>
        <v>53204.179</v>
      </c>
      <c r="P73" s="67"/>
      <c r="Q73" s="67"/>
      <c r="R73" s="67"/>
      <c r="S73" s="66"/>
      <c r="T73" s="84">
        <v>0</v>
      </c>
      <c r="U73" s="66"/>
    </row>
    <row r="74" spans="1:21" ht="32.25" customHeight="1">
      <c r="A74" s="110" t="s">
        <v>979</v>
      </c>
      <c r="B74" s="111"/>
      <c r="C74" s="138" t="s">
        <v>1007</v>
      </c>
      <c r="D74" s="111"/>
      <c r="E74" s="15" t="s">
        <v>1006</v>
      </c>
      <c r="F74" s="8">
        <f>G74</f>
        <v>57951.179</v>
      </c>
      <c r="G74" s="8">
        <v>57951.179</v>
      </c>
      <c r="H74" s="9" t="s">
        <v>105</v>
      </c>
      <c r="I74" s="84">
        <f>L74</f>
        <v>53204.179</v>
      </c>
      <c r="J74" s="67"/>
      <c r="K74" s="66"/>
      <c r="L74" s="8">
        <v>53204.179</v>
      </c>
      <c r="M74" s="9" t="s">
        <v>105</v>
      </c>
      <c r="N74" s="8">
        <f>O74</f>
        <v>53204.179</v>
      </c>
      <c r="O74" s="84">
        <v>53204.179</v>
      </c>
      <c r="P74" s="67"/>
      <c r="Q74" s="67"/>
      <c r="R74" s="67"/>
      <c r="S74" s="66"/>
      <c r="T74" s="85" t="s">
        <v>105</v>
      </c>
      <c r="U74" s="66"/>
    </row>
    <row r="75" spans="1:21" ht="39" customHeight="1">
      <c r="A75" s="110" t="s">
        <v>982</v>
      </c>
      <c r="B75" s="111"/>
      <c r="C75" s="138" t="s">
        <v>1008</v>
      </c>
      <c r="D75" s="111"/>
      <c r="E75" s="15" t="s">
        <v>1009</v>
      </c>
      <c r="F75" s="8">
        <v>0</v>
      </c>
      <c r="G75" s="8">
        <v>0</v>
      </c>
      <c r="H75" s="9" t="s">
        <v>105</v>
      </c>
      <c r="I75" s="84">
        <v>0</v>
      </c>
      <c r="J75" s="67"/>
      <c r="K75" s="66"/>
      <c r="L75" s="8">
        <v>0</v>
      </c>
      <c r="M75" s="9" t="s">
        <v>105</v>
      </c>
      <c r="N75" s="8">
        <v>0</v>
      </c>
      <c r="O75" s="84">
        <v>0</v>
      </c>
      <c r="P75" s="67"/>
      <c r="Q75" s="67"/>
      <c r="R75" s="67"/>
      <c r="S75" s="66"/>
      <c r="T75" s="85" t="s">
        <v>105</v>
      </c>
      <c r="U75" s="66"/>
    </row>
    <row r="76" spans="1:21" ht="57.75" customHeight="1">
      <c r="A76" s="110" t="s">
        <v>1010</v>
      </c>
      <c r="B76" s="111"/>
      <c r="C76" s="138" t="s">
        <v>1011</v>
      </c>
      <c r="D76" s="111"/>
      <c r="E76" s="15" t="s">
        <v>1012</v>
      </c>
      <c r="F76" s="8">
        <v>0</v>
      </c>
      <c r="G76" s="8">
        <v>0</v>
      </c>
      <c r="H76" s="8">
        <v>0</v>
      </c>
      <c r="I76" s="84">
        <v>0</v>
      </c>
      <c r="J76" s="67"/>
      <c r="K76" s="66"/>
      <c r="L76" s="8">
        <v>0</v>
      </c>
      <c r="M76" s="8">
        <v>0</v>
      </c>
      <c r="N76" s="8">
        <v>0</v>
      </c>
      <c r="O76" s="84">
        <v>0</v>
      </c>
      <c r="P76" s="67"/>
      <c r="Q76" s="67"/>
      <c r="R76" s="67"/>
      <c r="S76" s="66"/>
      <c r="T76" s="84">
        <v>0</v>
      </c>
      <c r="U76" s="66"/>
    </row>
    <row r="77" spans="1:21" ht="42" customHeight="1">
      <c r="A77" s="110" t="s">
        <v>987</v>
      </c>
      <c r="B77" s="111"/>
      <c r="C77" s="138" t="s">
        <v>1013</v>
      </c>
      <c r="D77" s="111"/>
      <c r="E77" s="15" t="s">
        <v>1012</v>
      </c>
      <c r="F77" s="8">
        <v>0</v>
      </c>
      <c r="G77" s="8">
        <v>0</v>
      </c>
      <c r="H77" s="9" t="s">
        <v>105</v>
      </c>
      <c r="I77" s="84">
        <v>0</v>
      </c>
      <c r="J77" s="67"/>
      <c r="K77" s="66"/>
      <c r="L77" s="8">
        <v>0</v>
      </c>
      <c r="M77" s="9" t="s">
        <v>105</v>
      </c>
      <c r="N77" s="8">
        <v>0</v>
      </c>
      <c r="O77" s="84">
        <v>0</v>
      </c>
      <c r="P77" s="67"/>
      <c r="Q77" s="67"/>
      <c r="R77" s="67"/>
      <c r="S77" s="66"/>
      <c r="T77" s="85" t="s">
        <v>105</v>
      </c>
      <c r="U77" s="66"/>
    </row>
    <row r="78" spans="1:21" ht="44.25" customHeight="1">
      <c r="A78" s="110" t="s">
        <v>990</v>
      </c>
      <c r="B78" s="111"/>
      <c r="C78" s="138" t="s">
        <v>1014</v>
      </c>
      <c r="D78" s="111"/>
      <c r="E78" s="15" t="s">
        <v>1015</v>
      </c>
      <c r="F78" s="8">
        <v>0</v>
      </c>
      <c r="G78" s="8">
        <v>0</v>
      </c>
      <c r="H78" s="9" t="s">
        <v>105</v>
      </c>
      <c r="I78" s="84">
        <v>0</v>
      </c>
      <c r="J78" s="67"/>
      <c r="K78" s="66"/>
      <c r="L78" s="8">
        <v>0</v>
      </c>
      <c r="M78" s="9" t="s">
        <v>105</v>
      </c>
      <c r="N78" s="8">
        <v>0</v>
      </c>
      <c r="O78" s="84">
        <v>0</v>
      </c>
      <c r="P78" s="67"/>
      <c r="Q78" s="67"/>
      <c r="R78" s="67"/>
      <c r="S78" s="66"/>
      <c r="T78" s="85" t="s">
        <v>105</v>
      </c>
      <c r="U78" s="66"/>
    </row>
    <row r="79" spans="1:21" ht="50.25" customHeight="1">
      <c r="A79" s="113" t="s">
        <v>1016</v>
      </c>
      <c r="B79" s="114"/>
      <c r="C79" s="139" t="s">
        <v>1017</v>
      </c>
      <c r="D79" s="114"/>
      <c r="E79" s="27" t="s">
        <v>105</v>
      </c>
      <c r="F79" s="19">
        <f>G79</f>
        <v>231642.06</v>
      </c>
      <c r="G79" s="19">
        <f>G86+G83</f>
        <v>231642.06</v>
      </c>
      <c r="H79" s="28" t="s">
        <v>105</v>
      </c>
      <c r="I79" s="107">
        <f>L79</f>
        <v>220678.139</v>
      </c>
      <c r="J79" s="108"/>
      <c r="K79" s="109"/>
      <c r="L79" s="19">
        <f>L86</f>
        <v>220678.139</v>
      </c>
      <c r="M79" s="28" t="s">
        <v>105</v>
      </c>
      <c r="N79" s="19">
        <f>O79</f>
        <v>220678.139</v>
      </c>
      <c r="O79" s="107">
        <f>O86</f>
        <v>220678.139</v>
      </c>
      <c r="P79" s="108"/>
      <c r="Q79" s="108"/>
      <c r="R79" s="108"/>
      <c r="S79" s="109"/>
      <c r="T79" s="137" t="s">
        <v>105</v>
      </c>
      <c r="U79" s="109"/>
    </row>
    <row r="80" spans="1:21" ht="41.25" customHeight="1">
      <c r="A80" s="110" t="s">
        <v>1018</v>
      </c>
      <c r="B80" s="111"/>
      <c r="C80" s="138" t="s">
        <v>1019</v>
      </c>
      <c r="D80" s="111"/>
      <c r="E80" s="15" t="s">
        <v>105</v>
      </c>
      <c r="F80" s="8">
        <v>0</v>
      </c>
      <c r="G80" s="8">
        <v>0</v>
      </c>
      <c r="H80" s="8">
        <v>0</v>
      </c>
      <c r="I80" s="84">
        <v>0</v>
      </c>
      <c r="J80" s="67"/>
      <c r="K80" s="66"/>
      <c r="L80" s="8">
        <v>0</v>
      </c>
      <c r="M80" s="8">
        <v>0</v>
      </c>
      <c r="N80" s="8">
        <v>0</v>
      </c>
      <c r="O80" s="84">
        <v>0</v>
      </c>
      <c r="P80" s="67"/>
      <c r="Q80" s="67"/>
      <c r="R80" s="67"/>
      <c r="S80" s="66"/>
      <c r="T80" s="84">
        <v>0</v>
      </c>
      <c r="U80" s="66"/>
    </row>
    <row r="81" spans="1:21" ht="32.25" customHeight="1">
      <c r="A81" s="110" t="s">
        <v>1006</v>
      </c>
      <c r="B81" s="111"/>
      <c r="C81" s="138" t="s">
        <v>1020</v>
      </c>
      <c r="D81" s="111"/>
      <c r="E81" s="15" t="s">
        <v>1021</v>
      </c>
      <c r="F81" s="8">
        <v>0</v>
      </c>
      <c r="G81" s="8">
        <v>0</v>
      </c>
      <c r="H81" s="9" t="s">
        <v>105</v>
      </c>
      <c r="I81" s="84">
        <v>0</v>
      </c>
      <c r="J81" s="67"/>
      <c r="K81" s="66"/>
      <c r="L81" s="8">
        <v>0</v>
      </c>
      <c r="M81" s="9" t="s">
        <v>105</v>
      </c>
      <c r="N81" s="8">
        <v>0</v>
      </c>
      <c r="O81" s="84">
        <v>0</v>
      </c>
      <c r="P81" s="67"/>
      <c r="Q81" s="67"/>
      <c r="R81" s="67"/>
      <c r="S81" s="66"/>
      <c r="T81" s="85" t="s">
        <v>105</v>
      </c>
      <c r="U81" s="66"/>
    </row>
    <row r="82" spans="1:21" ht="32.25" customHeight="1">
      <c r="A82" s="110" t="s">
        <v>1009</v>
      </c>
      <c r="B82" s="111"/>
      <c r="C82" s="138" t="s">
        <v>1022</v>
      </c>
      <c r="D82" s="111"/>
      <c r="E82" s="15" t="s">
        <v>1023</v>
      </c>
      <c r="F82" s="8">
        <v>0</v>
      </c>
      <c r="G82" s="8">
        <v>0</v>
      </c>
      <c r="H82" s="9" t="s">
        <v>105</v>
      </c>
      <c r="I82" s="84">
        <v>0</v>
      </c>
      <c r="J82" s="67"/>
      <c r="K82" s="66"/>
      <c r="L82" s="8">
        <v>0</v>
      </c>
      <c r="M82" s="9" t="s">
        <v>105</v>
      </c>
      <c r="N82" s="8">
        <v>0</v>
      </c>
      <c r="O82" s="84">
        <v>0</v>
      </c>
      <c r="P82" s="67"/>
      <c r="Q82" s="67"/>
      <c r="R82" s="67"/>
      <c r="S82" s="66"/>
      <c r="T82" s="85" t="s">
        <v>105</v>
      </c>
      <c r="U82" s="66"/>
    </row>
    <row r="83" spans="1:21" ht="32.25" customHeight="1">
      <c r="A83" s="110" t="s">
        <v>1024</v>
      </c>
      <c r="B83" s="111"/>
      <c r="C83" s="138" t="s">
        <v>1025</v>
      </c>
      <c r="D83" s="111"/>
      <c r="E83" s="15" t="s">
        <v>105</v>
      </c>
      <c r="F83" s="8">
        <f>G83</f>
        <v>3671.4</v>
      </c>
      <c r="G83" s="8">
        <f>G84+G85</f>
        <v>3671.4</v>
      </c>
      <c r="H83" s="8">
        <v>0</v>
      </c>
      <c r="I83" s="84">
        <v>0</v>
      </c>
      <c r="J83" s="67"/>
      <c r="K83" s="66"/>
      <c r="L83" s="8">
        <v>0</v>
      </c>
      <c r="M83" s="8">
        <v>0</v>
      </c>
      <c r="N83" s="8">
        <v>0</v>
      </c>
      <c r="O83" s="84">
        <v>0</v>
      </c>
      <c r="P83" s="67"/>
      <c r="Q83" s="67"/>
      <c r="R83" s="67"/>
      <c r="S83" s="66"/>
      <c r="T83" s="84">
        <v>0</v>
      </c>
      <c r="U83" s="66"/>
    </row>
    <row r="84" spans="1:21" ht="32.25" customHeight="1">
      <c r="A84" s="110" t="s">
        <v>1012</v>
      </c>
      <c r="B84" s="111"/>
      <c r="C84" s="138" t="s">
        <v>1026</v>
      </c>
      <c r="D84" s="111"/>
      <c r="E84" s="15" t="s">
        <v>1027</v>
      </c>
      <c r="F84" s="8">
        <v>0</v>
      </c>
      <c r="G84" s="8">
        <v>0</v>
      </c>
      <c r="H84" s="9" t="s">
        <v>105</v>
      </c>
      <c r="I84" s="84">
        <v>0</v>
      </c>
      <c r="J84" s="67"/>
      <c r="K84" s="66"/>
      <c r="L84" s="8">
        <v>0</v>
      </c>
      <c r="M84" s="9" t="s">
        <v>105</v>
      </c>
      <c r="N84" s="8">
        <v>0</v>
      </c>
      <c r="O84" s="84">
        <v>0</v>
      </c>
      <c r="P84" s="67"/>
      <c r="Q84" s="67"/>
      <c r="R84" s="67"/>
      <c r="S84" s="66"/>
      <c r="T84" s="85" t="s">
        <v>105</v>
      </c>
      <c r="U84" s="66"/>
    </row>
    <row r="85" spans="1:21" ht="32.25" customHeight="1">
      <c r="A85" s="110" t="s">
        <v>1015</v>
      </c>
      <c r="B85" s="111"/>
      <c r="C85" s="138" t="s">
        <v>1028</v>
      </c>
      <c r="D85" s="111"/>
      <c r="E85" s="15" t="s">
        <v>1029</v>
      </c>
      <c r="F85" s="8">
        <f>G85</f>
        <v>3671.4</v>
      </c>
      <c r="G85" s="8">
        <v>3671.4</v>
      </c>
      <c r="H85" s="9" t="s">
        <v>105</v>
      </c>
      <c r="I85" s="84">
        <v>0</v>
      </c>
      <c r="J85" s="67"/>
      <c r="K85" s="66"/>
      <c r="L85" s="8">
        <v>0</v>
      </c>
      <c r="M85" s="9" t="s">
        <v>105</v>
      </c>
      <c r="N85" s="8">
        <v>0</v>
      </c>
      <c r="O85" s="84">
        <v>0</v>
      </c>
      <c r="P85" s="67"/>
      <c r="Q85" s="67"/>
      <c r="R85" s="67"/>
      <c r="S85" s="66"/>
      <c r="T85" s="85" t="s">
        <v>105</v>
      </c>
      <c r="U85" s="66"/>
    </row>
    <row r="86" spans="1:21" ht="43.5" customHeight="1">
      <c r="A86" s="110" t="s">
        <v>1030</v>
      </c>
      <c r="B86" s="111"/>
      <c r="C86" s="138" t="s">
        <v>1031</v>
      </c>
      <c r="D86" s="111"/>
      <c r="E86" s="15" t="s">
        <v>105</v>
      </c>
      <c r="F86" s="8">
        <f>G86</f>
        <v>227970.66</v>
      </c>
      <c r="G86" s="8">
        <f>G87+G88+G89</f>
        <v>227970.66</v>
      </c>
      <c r="H86" s="9" t="s">
        <v>105</v>
      </c>
      <c r="I86" s="84">
        <f>L86</f>
        <v>220678.139</v>
      </c>
      <c r="J86" s="67"/>
      <c r="K86" s="66"/>
      <c r="L86" s="8">
        <f>L87+L88+L89</f>
        <v>220678.139</v>
      </c>
      <c r="M86" s="9" t="s">
        <v>105</v>
      </c>
      <c r="N86" s="8">
        <v>220678.139</v>
      </c>
      <c r="O86" s="84">
        <v>220678.139</v>
      </c>
      <c r="P86" s="67"/>
      <c r="Q86" s="67"/>
      <c r="R86" s="67"/>
      <c r="S86" s="66"/>
      <c r="T86" s="85" t="s">
        <v>105</v>
      </c>
      <c r="U86" s="66"/>
    </row>
    <row r="87" spans="1:21" ht="43.5" customHeight="1">
      <c r="A87" s="110" t="s">
        <v>1032</v>
      </c>
      <c r="B87" s="111"/>
      <c r="C87" s="138" t="s">
        <v>1033</v>
      </c>
      <c r="D87" s="111"/>
      <c r="E87" s="15" t="s">
        <v>1034</v>
      </c>
      <c r="F87" s="8">
        <f>G87</f>
        <v>227970.66</v>
      </c>
      <c r="G87" s="8">
        <v>227970.66</v>
      </c>
      <c r="H87" s="9" t="s">
        <v>105</v>
      </c>
      <c r="I87" s="84">
        <f>L87</f>
        <v>215656.715</v>
      </c>
      <c r="J87" s="67"/>
      <c r="K87" s="66"/>
      <c r="L87" s="8">
        <v>215656.715</v>
      </c>
      <c r="M87" s="9" t="s">
        <v>105</v>
      </c>
      <c r="N87" s="8">
        <v>215656.715</v>
      </c>
      <c r="O87" s="84">
        <v>215656.715</v>
      </c>
      <c r="P87" s="67"/>
      <c r="Q87" s="67"/>
      <c r="R87" s="67"/>
      <c r="S87" s="66"/>
      <c r="T87" s="85" t="s">
        <v>105</v>
      </c>
      <c r="U87" s="66"/>
    </row>
    <row r="88" spans="1:21" ht="43.5" customHeight="1">
      <c r="A88" s="110" t="s">
        <v>1035</v>
      </c>
      <c r="B88" s="111"/>
      <c r="C88" s="138" t="s">
        <v>1036</v>
      </c>
      <c r="D88" s="111"/>
      <c r="E88" s="15" t="s">
        <v>1037</v>
      </c>
      <c r="F88" s="8">
        <f>G88</f>
        <v>0</v>
      </c>
      <c r="G88" s="8">
        <v>0</v>
      </c>
      <c r="H88" s="9" t="s">
        <v>105</v>
      </c>
      <c r="I88" s="84">
        <f>L88</f>
        <v>0</v>
      </c>
      <c r="J88" s="67"/>
      <c r="K88" s="66"/>
      <c r="L88" s="8">
        <v>0</v>
      </c>
      <c r="M88" s="9" t="s">
        <v>105</v>
      </c>
      <c r="N88" s="8">
        <v>0</v>
      </c>
      <c r="O88" s="84">
        <v>0</v>
      </c>
      <c r="P88" s="67"/>
      <c r="Q88" s="67"/>
      <c r="R88" s="67"/>
      <c r="S88" s="66"/>
      <c r="T88" s="85" t="s">
        <v>105</v>
      </c>
      <c r="U88" s="66"/>
    </row>
    <row r="89" spans="1:21" ht="33.75" customHeight="1">
      <c r="A89" s="110" t="s">
        <v>1038</v>
      </c>
      <c r="B89" s="111"/>
      <c r="C89" s="138" t="s">
        <v>1039</v>
      </c>
      <c r="D89" s="111"/>
      <c r="E89" s="15" t="s">
        <v>1040</v>
      </c>
      <c r="F89" s="8">
        <f>G89</f>
        <v>0</v>
      </c>
      <c r="G89" s="8">
        <v>0</v>
      </c>
      <c r="H89" s="9" t="s">
        <v>105</v>
      </c>
      <c r="I89" s="84">
        <f>L89</f>
        <v>5021.424</v>
      </c>
      <c r="J89" s="67"/>
      <c r="K89" s="66"/>
      <c r="L89" s="8">
        <v>5021.424</v>
      </c>
      <c r="M89" s="9" t="s">
        <v>105</v>
      </c>
      <c r="N89" s="8">
        <v>5021.424</v>
      </c>
      <c r="O89" s="84">
        <v>5021.424</v>
      </c>
      <c r="P89" s="67"/>
      <c r="Q89" s="67"/>
      <c r="R89" s="67"/>
      <c r="S89" s="66"/>
      <c r="T89" s="85" t="s">
        <v>105</v>
      </c>
      <c r="U89" s="66"/>
    </row>
    <row r="90" spans="1:21" ht="37.5" customHeight="1">
      <c r="A90" s="110" t="s">
        <v>1041</v>
      </c>
      <c r="B90" s="111"/>
      <c r="C90" s="138" t="s">
        <v>1042</v>
      </c>
      <c r="D90" s="111"/>
      <c r="E90" s="15"/>
      <c r="F90" s="8">
        <v>0</v>
      </c>
      <c r="G90" s="8">
        <v>0</v>
      </c>
      <c r="H90" s="8">
        <v>0</v>
      </c>
      <c r="I90" s="84">
        <v>0</v>
      </c>
      <c r="J90" s="67"/>
      <c r="K90" s="66"/>
      <c r="L90" s="8">
        <v>0</v>
      </c>
      <c r="M90" s="8">
        <v>0</v>
      </c>
      <c r="N90" s="8">
        <v>0</v>
      </c>
      <c r="O90" s="84">
        <v>0</v>
      </c>
      <c r="P90" s="67"/>
      <c r="Q90" s="67"/>
      <c r="R90" s="67"/>
      <c r="S90" s="66"/>
      <c r="T90" s="84">
        <v>0</v>
      </c>
      <c r="U90" s="66"/>
    </row>
    <row r="91" spans="1:21" ht="36.75" customHeight="1">
      <c r="A91" s="110" t="s">
        <v>1043</v>
      </c>
      <c r="B91" s="111"/>
      <c r="C91" s="138" t="s">
        <v>1044</v>
      </c>
      <c r="D91" s="111"/>
      <c r="E91" s="15"/>
      <c r="F91" s="8">
        <v>0</v>
      </c>
      <c r="G91" s="8">
        <v>0</v>
      </c>
      <c r="H91" s="8">
        <v>0</v>
      </c>
      <c r="I91" s="84">
        <v>0</v>
      </c>
      <c r="J91" s="67"/>
      <c r="K91" s="66"/>
      <c r="L91" s="8">
        <v>0</v>
      </c>
      <c r="M91" s="8">
        <v>0</v>
      </c>
      <c r="N91" s="8">
        <v>0</v>
      </c>
      <c r="O91" s="84">
        <v>0</v>
      </c>
      <c r="P91" s="67"/>
      <c r="Q91" s="67"/>
      <c r="R91" s="67"/>
      <c r="S91" s="66"/>
      <c r="T91" s="84">
        <v>0</v>
      </c>
      <c r="U91" s="66"/>
    </row>
    <row r="92" spans="1:21" ht="29.25" customHeight="1">
      <c r="A92" s="110" t="s">
        <v>1045</v>
      </c>
      <c r="B92" s="111"/>
      <c r="C92" s="138" t="s">
        <v>1046</v>
      </c>
      <c r="D92" s="111"/>
      <c r="E92" s="15"/>
      <c r="F92" s="8">
        <v>0</v>
      </c>
      <c r="G92" s="8">
        <v>0</v>
      </c>
      <c r="H92" s="8">
        <v>0</v>
      </c>
      <c r="I92" s="84">
        <v>0</v>
      </c>
      <c r="J92" s="67"/>
      <c r="K92" s="66"/>
      <c r="L92" s="8">
        <v>0</v>
      </c>
      <c r="M92" s="8">
        <v>0</v>
      </c>
      <c r="N92" s="8">
        <v>0</v>
      </c>
      <c r="O92" s="84">
        <v>0</v>
      </c>
      <c r="P92" s="67"/>
      <c r="Q92" s="67"/>
      <c r="R92" s="67"/>
      <c r="S92" s="66"/>
      <c r="T92" s="84">
        <v>0</v>
      </c>
      <c r="U92" s="66"/>
    </row>
    <row r="93" spans="1:21" ht="28.5" customHeight="1">
      <c r="A93" s="110" t="s">
        <v>1047</v>
      </c>
      <c r="B93" s="111"/>
      <c r="C93" s="138" t="s">
        <v>1048</v>
      </c>
      <c r="D93" s="111"/>
      <c r="E93" s="15"/>
      <c r="F93" s="8">
        <v>0</v>
      </c>
      <c r="G93" s="8">
        <v>0</v>
      </c>
      <c r="H93" s="8">
        <v>0</v>
      </c>
      <c r="I93" s="84">
        <v>0</v>
      </c>
      <c r="J93" s="67"/>
      <c r="K93" s="66"/>
      <c r="L93" s="8">
        <v>0</v>
      </c>
      <c r="M93" s="8">
        <v>0</v>
      </c>
      <c r="N93" s="8">
        <v>0</v>
      </c>
      <c r="O93" s="84">
        <v>0</v>
      </c>
      <c r="P93" s="67"/>
      <c r="Q93" s="67"/>
      <c r="R93" s="67"/>
      <c r="S93" s="66"/>
      <c r="T93" s="84">
        <v>0</v>
      </c>
      <c r="U93" s="66"/>
    </row>
    <row r="94" spans="1:21" ht="24.75" customHeight="1">
      <c r="A94" s="110" t="s">
        <v>1049</v>
      </c>
      <c r="B94" s="111"/>
      <c r="C94" s="138" t="s">
        <v>1050</v>
      </c>
      <c r="D94" s="111"/>
      <c r="E94" s="15"/>
      <c r="F94" s="8">
        <v>0</v>
      </c>
      <c r="G94" s="8">
        <v>0</v>
      </c>
      <c r="H94" s="8">
        <v>0</v>
      </c>
      <c r="I94" s="84">
        <v>0</v>
      </c>
      <c r="J94" s="67"/>
      <c r="K94" s="66"/>
      <c r="L94" s="8">
        <v>0</v>
      </c>
      <c r="M94" s="8">
        <v>0</v>
      </c>
      <c r="N94" s="8">
        <v>0</v>
      </c>
      <c r="O94" s="84">
        <v>0</v>
      </c>
      <c r="P94" s="67"/>
      <c r="Q94" s="67"/>
      <c r="R94" s="67"/>
      <c r="S94" s="66"/>
      <c r="T94" s="84">
        <v>0</v>
      </c>
      <c r="U94" s="66"/>
    </row>
    <row r="95" spans="1:21" ht="43.5" customHeight="1">
      <c r="A95" s="110" t="s">
        <v>1051</v>
      </c>
      <c r="B95" s="111"/>
      <c r="C95" s="138" t="s">
        <v>1052</v>
      </c>
      <c r="D95" s="111"/>
      <c r="E95" s="15" t="s">
        <v>105</v>
      </c>
      <c r="F95" s="8">
        <v>0</v>
      </c>
      <c r="G95" s="8">
        <v>0</v>
      </c>
      <c r="H95" s="9" t="s">
        <v>105</v>
      </c>
      <c r="I95" s="84">
        <v>0</v>
      </c>
      <c r="J95" s="67"/>
      <c r="K95" s="66"/>
      <c r="L95" s="8">
        <v>0</v>
      </c>
      <c r="M95" s="9" t="s">
        <v>105</v>
      </c>
      <c r="N95" s="8">
        <v>0</v>
      </c>
      <c r="O95" s="84">
        <v>0</v>
      </c>
      <c r="P95" s="67"/>
      <c r="Q95" s="67"/>
      <c r="R95" s="67"/>
      <c r="S95" s="66"/>
      <c r="T95" s="85" t="s">
        <v>105</v>
      </c>
      <c r="U95" s="66"/>
    </row>
    <row r="96" spans="1:21" ht="43.5" customHeight="1">
      <c r="A96" s="110" t="s">
        <v>1053</v>
      </c>
      <c r="B96" s="111"/>
      <c r="C96" s="138" t="s">
        <v>1054</v>
      </c>
      <c r="D96" s="111"/>
      <c r="E96" s="15" t="s">
        <v>1055</v>
      </c>
      <c r="F96" s="8">
        <v>0</v>
      </c>
      <c r="G96" s="8">
        <v>0</v>
      </c>
      <c r="H96" s="9" t="s">
        <v>105</v>
      </c>
      <c r="I96" s="84">
        <v>0</v>
      </c>
      <c r="J96" s="67"/>
      <c r="K96" s="66"/>
      <c r="L96" s="8">
        <v>0</v>
      </c>
      <c r="M96" s="9" t="s">
        <v>105</v>
      </c>
      <c r="N96" s="8">
        <v>0</v>
      </c>
      <c r="O96" s="84">
        <v>0</v>
      </c>
      <c r="P96" s="67"/>
      <c r="Q96" s="67"/>
      <c r="R96" s="67"/>
      <c r="S96" s="66"/>
      <c r="T96" s="85" t="s">
        <v>105</v>
      </c>
      <c r="U96" s="66"/>
    </row>
    <row r="97" spans="1:21" ht="43.5" customHeight="1">
      <c r="A97" s="110" t="s">
        <v>1056</v>
      </c>
      <c r="B97" s="111"/>
      <c r="C97" s="138" t="s">
        <v>1057</v>
      </c>
      <c r="D97" s="111"/>
      <c r="E97" s="15" t="s">
        <v>1058</v>
      </c>
      <c r="F97" s="8">
        <v>0</v>
      </c>
      <c r="G97" s="8">
        <v>0</v>
      </c>
      <c r="H97" s="9" t="s">
        <v>105</v>
      </c>
      <c r="I97" s="84">
        <v>0</v>
      </c>
      <c r="J97" s="67"/>
      <c r="K97" s="66"/>
      <c r="L97" s="8">
        <v>0</v>
      </c>
      <c r="M97" s="9" t="s">
        <v>105</v>
      </c>
      <c r="N97" s="8">
        <v>0</v>
      </c>
      <c r="O97" s="84">
        <v>0</v>
      </c>
      <c r="P97" s="67"/>
      <c r="Q97" s="67"/>
      <c r="R97" s="67"/>
      <c r="S97" s="66"/>
      <c r="T97" s="85" t="s">
        <v>105</v>
      </c>
      <c r="U97" s="66"/>
    </row>
    <row r="98" spans="1:21" ht="43.5" customHeight="1">
      <c r="A98" s="110" t="s">
        <v>1059</v>
      </c>
      <c r="B98" s="111"/>
      <c r="C98" s="138" t="s">
        <v>1060</v>
      </c>
      <c r="D98" s="111"/>
      <c r="E98" s="15" t="s">
        <v>1061</v>
      </c>
      <c r="F98" s="8">
        <v>0</v>
      </c>
      <c r="G98" s="8">
        <v>0</v>
      </c>
      <c r="H98" s="9" t="s">
        <v>105</v>
      </c>
      <c r="I98" s="84">
        <v>0</v>
      </c>
      <c r="J98" s="67"/>
      <c r="K98" s="66"/>
      <c r="L98" s="8">
        <v>0</v>
      </c>
      <c r="M98" s="9" t="s">
        <v>105</v>
      </c>
      <c r="N98" s="8">
        <v>0</v>
      </c>
      <c r="O98" s="84">
        <v>0</v>
      </c>
      <c r="P98" s="67"/>
      <c r="Q98" s="67"/>
      <c r="R98" s="67"/>
      <c r="S98" s="66"/>
      <c r="T98" s="85" t="s">
        <v>105</v>
      </c>
      <c r="U98" s="66"/>
    </row>
    <row r="99" spans="1:21" ht="43.5" customHeight="1">
      <c r="A99" s="110" t="s">
        <v>1062</v>
      </c>
      <c r="B99" s="111"/>
      <c r="C99" s="138" t="s">
        <v>1063</v>
      </c>
      <c r="D99" s="111"/>
      <c r="E99" s="15"/>
      <c r="F99" s="8">
        <v>0</v>
      </c>
      <c r="G99" s="8">
        <v>0</v>
      </c>
      <c r="H99" s="8">
        <v>0</v>
      </c>
      <c r="I99" s="84">
        <v>0</v>
      </c>
      <c r="J99" s="67"/>
      <c r="K99" s="66"/>
      <c r="L99" s="8">
        <v>0</v>
      </c>
      <c r="M99" s="8">
        <v>0</v>
      </c>
      <c r="N99" s="8">
        <v>0</v>
      </c>
      <c r="O99" s="84">
        <v>0</v>
      </c>
      <c r="P99" s="67"/>
      <c r="Q99" s="67"/>
      <c r="R99" s="67"/>
      <c r="S99" s="66"/>
      <c r="T99" s="84">
        <v>0</v>
      </c>
      <c r="U99" s="66"/>
    </row>
    <row r="100" spans="1:21" ht="43.5" customHeight="1">
      <c r="A100" s="110" t="s">
        <v>1064</v>
      </c>
      <c r="B100" s="111"/>
      <c r="C100" s="138" t="s">
        <v>1044</v>
      </c>
      <c r="D100" s="111"/>
      <c r="E100" s="15"/>
      <c r="F100" s="8">
        <v>0</v>
      </c>
      <c r="G100" s="8">
        <v>0</v>
      </c>
      <c r="H100" s="8">
        <v>0</v>
      </c>
      <c r="I100" s="84">
        <v>0</v>
      </c>
      <c r="J100" s="67"/>
      <c r="K100" s="66"/>
      <c r="L100" s="8">
        <v>0</v>
      </c>
      <c r="M100" s="8">
        <v>0</v>
      </c>
      <c r="N100" s="8">
        <v>0</v>
      </c>
      <c r="O100" s="84">
        <v>0</v>
      </c>
      <c r="P100" s="67"/>
      <c r="Q100" s="67"/>
      <c r="R100" s="67"/>
      <c r="S100" s="66"/>
      <c r="T100" s="84">
        <v>0</v>
      </c>
      <c r="U100" s="66"/>
    </row>
    <row r="101" spans="1:21" ht="18" customHeight="1">
      <c r="A101" s="110" t="s">
        <v>1065</v>
      </c>
      <c r="B101" s="111"/>
      <c r="C101" s="138" t="s">
        <v>1066</v>
      </c>
      <c r="D101" s="111"/>
      <c r="E101" s="15"/>
      <c r="F101" s="8">
        <v>0</v>
      </c>
      <c r="G101" s="8">
        <v>0</v>
      </c>
      <c r="H101" s="8">
        <v>0</v>
      </c>
      <c r="I101" s="84">
        <v>0</v>
      </c>
      <c r="J101" s="67"/>
      <c r="K101" s="66"/>
      <c r="L101" s="8">
        <v>0</v>
      </c>
      <c r="M101" s="8">
        <v>0</v>
      </c>
      <c r="N101" s="8">
        <v>0</v>
      </c>
      <c r="O101" s="84">
        <v>0</v>
      </c>
      <c r="P101" s="67"/>
      <c r="Q101" s="67"/>
      <c r="R101" s="67"/>
      <c r="S101" s="66"/>
      <c r="T101" s="84">
        <v>0</v>
      </c>
      <c r="U101" s="66"/>
    </row>
    <row r="102" spans="1:21" ht="18" customHeight="1">
      <c r="A102" s="110" t="s">
        <v>1067</v>
      </c>
      <c r="B102" s="111"/>
      <c r="C102" s="138" t="s">
        <v>1048</v>
      </c>
      <c r="D102" s="111"/>
      <c r="E102" s="15"/>
      <c r="F102" s="8">
        <v>0</v>
      </c>
      <c r="G102" s="8">
        <v>0</v>
      </c>
      <c r="H102" s="8">
        <v>0</v>
      </c>
      <c r="I102" s="84">
        <v>0</v>
      </c>
      <c r="J102" s="67"/>
      <c r="K102" s="66"/>
      <c r="L102" s="8">
        <v>0</v>
      </c>
      <c r="M102" s="8">
        <v>0</v>
      </c>
      <c r="N102" s="8">
        <v>0</v>
      </c>
      <c r="O102" s="84">
        <v>0</v>
      </c>
      <c r="P102" s="67"/>
      <c r="Q102" s="67"/>
      <c r="R102" s="67"/>
      <c r="S102" s="66"/>
      <c r="T102" s="84">
        <v>0</v>
      </c>
      <c r="U102" s="66"/>
    </row>
    <row r="103" spans="1:21" ht="18" customHeight="1">
      <c r="A103" s="110" t="s">
        <v>1068</v>
      </c>
      <c r="B103" s="111"/>
      <c r="C103" s="138" t="s">
        <v>1050</v>
      </c>
      <c r="D103" s="111"/>
      <c r="E103" s="15"/>
      <c r="F103" s="8">
        <v>0</v>
      </c>
      <c r="G103" s="8">
        <v>0</v>
      </c>
      <c r="H103" s="8">
        <v>0</v>
      </c>
      <c r="I103" s="84">
        <v>0</v>
      </c>
      <c r="J103" s="67"/>
      <c r="K103" s="66"/>
      <c r="L103" s="8">
        <v>0</v>
      </c>
      <c r="M103" s="8">
        <v>0</v>
      </c>
      <c r="N103" s="8">
        <v>0</v>
      </c>
      <c r="O103" s="84">
        <v>0</v>
      </c>
      <c r="P103" s="67"/>
      <c r="Q103" s="67"/>
      <c r="R103" s="67"/>
      <c r="S103" s="66"/>
      <c r="T103" s="84">
        <v>0</v>
      </c>
      <c r="U103" s="66"/>
    </row>
    <row r="104" spans="1:21" ht="39.75" customHeight="1">
      <c r="A104" s="113" t="s">
        <v>1069</v>
      </c>
      <c r="B104" s="114"/>
      <c r="C104" s="139" t="s">
        <v>1070</v>
      </c>
      <c r="D104" s="114"/>
      <c r="E104" s="27" t="s">
        <v>105</v>
      </c>
      <c r="F104" s="19">
        <f>G104</f>
        <v>10800</v>
      </c>
      <c r="G104" s="19">
        <f>G108</f>
        <v>10800</v>
      </c>
      <c r="H104" s="28" t="s">
        <v>105</v>
      </c>
      <c r="I104" s="107">
        <f>L104</f>
        <v>25883.1</v>
      </c>
      <c r="J104" s="108"/>
      <c r="K104" s="109"/>
      <c r="L104" s="19">
        <f>L108</f>
        <v>25883.1</v>
      </c>
      <c r="M104" s="28" t="s">
        <v>105</v>
      </c>
      <c r="N104" s="19">
        <f>O104</f>
        <v>25805.5</v>
      </c>
      <c r="O104" s="107">
        <f>O108</f>
        <v>25805.5</v>
      </c>
      <c r="P104" s="108"/>
      <c r="Q104" s="108"/>
      <c r="R104" s="108"/>
      <c r="S104" s="109"/>
      <c r="T104" s="137" t="s">
        <v>105</v>
      </c>
      <c r="U104" s="109"/>
    </row>
    <row r="105" spans="1:21" ht="32.25" customHeight="1">
      <c r="A105" s="110" t="s">
        <v>1071</v>
      </c>
      <c r="B105" s="111"/>
      <c r="C105" s="138" t="s">
        <v>1072</v>
      </c>
      <c r="D105" s="111"/>
      <c r="E105" s="15"/>
      <c r="F105" s="8">
        <v>0</v>
      </c>
      <c r="G105" s="8">
        <v>0</v>
      </c>
      <c r="H105" s="9" t="s">
        <v>105</v>
      </c>
      <c r="I105" s="84">
        <v>0</v>
      </c>
      <c r="J105" s="67"/>
      <c r="K105" s="66"/>
      <c r="L105" s="8">
        <v>0</v>
      </c>
      <c r="M105" s="9" t="s">
        <v>105</v>
      </c>
      <c r="N105" s="8">
        <v>0</v>
      </c>
      <c r="O105" s="84">
        <v>0</v>
      </c>
      <c r="P105" s="67"/>
      <c r="Q105" s="67"/>
      <c r="R105" s="67"/>
      <c r="S105" s="66"/>
      <c r="T105" s="85" t="s">
        <v>105</v>
      </c>
      <c r="U105" s="66"/>
    </row>
    <row r="106" spans="1:21" ht="32.25" customHeight="1">
      <c r="A106" s="110" t="s">
        <v>1073</v>
      </c>
      <c r="B106" s="111"/>
      <c r="C106" s="138" t="s">
        <v>1074</v>
      </c>
      <c r="D106" s="111"/>
      <c r="E106" s="15" t="s">
        <v>1075</v>
      </c>
      <c r="F106" s="8">
        <v>0</v>
      </c>
      <c r="G106" s="8">
        <v>0</v>
      </c>
      <c r="H106" s="9" t="s">
        <v>105</v>
      </c>
      <c r="I106" s="84">
        <v>0</v>
      </c>
      <c r="J106" s="67"/>
      <c r="K106" s="66"/>
      <c r="L106" s="8">
        <v>0</v>
      </c>
      <c r="M106" s="9" t="s">
        <v>105</v>
      </c>
      <c r="N106" s="8">
        <v>0</v>
      </c>
      <c r="O106" s="84">
        <v>0</v>
      </c>
      <c r="P106" s="67"/>
      <c r="Q106" s="67"/>
      <c r="R106" s="67"/>
      <c r="S106" s="66"/>
      <c r="T106" s="85" t="s">
        <v>105</v>
      </c>
      <c r="U106" s="66"/>
    </row>
    <row r="107" spans="1:21" ht="32.25" customHeight="1">
      <c r="A107" s="110" t="s">
        <v>1076</v>
      </c>
      <c r="B107" s="111"/>
      <c r="C107" s="138" t="s">
        <v>1077</v>
      </c>
      <c r="D107" s="111"/>
      <c r="E107" s="15" t="s">
        <v>1078</v>
      </c>
      <c r="F107" s="8">
        <v>0</v>
      </c>
      <c r="G107" s="8">
        <v>0</v>
      </c>
      <c r="H107" s="9" t="s">
        <v>105</v>
      </c>
      <c r="I107" s="84">
        <v>0</v>
      </c>
      <c r="J107" s="67"/>
      <c r="K107" s="66"/>
      <c r="L107" s="8">
        <v>0</v>
      </c>
      <c r="M107" s="9" t="s">
        <v>105</v>
      </c>
      <c r="N107" s="8">
        <v>0</v>
      </c>
      <c r="O107" s="84">
        <v>0</v>
      </c>
      <c r="P107" s="67"/>
      <c r="Q107" s="67"/>
      <c r="R107" s="67"/>
      <c r="S107" s="66"/>
      <c r="T107" s="85" t="s">
        <v>105</v>
      </c>
      <c r="U107" s="66"/>
    </row>
    <row r="108" spans="1:21" ht="53.25" customHeight="1">
      <c r="A108" s="129" t="s">
        <v>1079</v>
      </c>
      <c r="B108" s="130"/>
      <c r="C108" s="131" t="s">
        <v>1080</v>
      </c>
      <c r="D108" s="130"/>
      <c r="E108" s="25" t="s">
        <v>105</v>
      </c>
      <c r="F108" s="21">
        <f>G108</f>
        <v>10800</v>
      </c>
      <c r="G108" s="21">
        <f>G109+G110+G112</f>
        <v>10800</v>
      </c>
      <c r="H108" s="26" t="s">
        <v>105</v>
      </c>
      <c r="I108" s="91">
        <f>L108</f>
        <v>25883.1</v>
      </c>
      <c r="J108" s="92"/>
      <c r="K108" s="90"/>
      <c r="L108" s="21">
        <f>L109+L112</f>
        <v>25883.1</v>
      </c>
      <c r="M108" s="26" t="s">
        <v>105</v>
      </c>
      <c r="N108" s="21">
        <f>O108</f>
        <v>25805.5</v>
      </c>
      <c r="O108" s="91">
        <f>O109+O112</f>
        <v>25805.5</v>
      </c>
      <c r="P108" s="92"/>
      <c r="Q108" s="92"/>
      <c r="R108" s="92"/>
      <c r="S108" s="90"/>
      <c r="T108" s="132" t="s">
        <v>105</v>
      </c>
      <c r="U108" s="90"/>
    </row>
    <row r="109" spans="1:21" ht="32.25" customHeight="1">
      <c r="A109" s="110" t="s">
        <v>1081</v>
      </c>
      <c r="B109" s="111"/>
      <c r="C109" s="138" t="s">
        <v>1082</v>
      </c>
      <c r="D109" s="111"/>
      <c r="E109" s="15" t="s">
        <v>1083</v>
      </c>
      <c r="F109" s="8">
        <v>2300</v>
      </c>
      <c r="G109" s="8">
        <v>2300</v>
      </c>
      <c r="H109" s="9" t="s">
        <v>105</v>
      </c>
      <c r="I109" s="84">
        <v>4375.1</v>
      </c>
      <c r="J109" s="67"/>
      <c r="K109" s="66"/>
      <c r="L109" s="8">
        <v>4375.1</v>
      </c>
      <c r="M109" s="9" t="s">
        <v>105</v>
      </c>
      <c r="N109" s="8">
        <v>4350</v>
      </c>
      <c r="O109" s="84">
        <v>4350</v>
      </c>
      <c r="P109" s="67"/>
      <c r="Q109" s="67"/>
      <c r="R109" s="67"/>
      <c r="S109" s="66"/>
      <c r="T109" s="85" t="s">
        <v>105</v>
      </c>
      <c r="U109" s="66"/>
    </row>
    <row r="110" spans="1:21" ht="32.25" customHeight="1">
      <c r="A110" s="110" t="s">
        <v>1084</v>
      </c>
      <c r="B110" s="111"/>
      <c r="C110" s="138" t="s">
        <v>1085</v>
      </c>
      <c r="D110" s="111"/>
      <c r="E110" s="15" t="s">
        <v>1086</v>
      </c>
      <c r="F110" s="8">
        <v>1000</v>
      </c>
      <c r="G110" s="8">
        <v>1000</v>
      </c>
      <c r="H110" s="9" t="s">
        <v>105</v>
      </c>
      <c r="I110" s="84">
        <v>0</v>
      </c>
      <c r="J110" s="67"/>
      <c r="K110" s="66"/>
      <c r="L110" s="8">
        <v>0</v>
      </c>
      <c r="M110" s="9" t="s">
        <v>105</v>
      </c>
      <c r="N110" s="8">
        <v>0</v>
      </c>
      <c r="O110" s="84">
        <v>0</v>
      </c>
      <c r="P110" s="67"/>
      <c r="Q110" s="67"/>
      <c r="R110" s="67"/>
      <c r="S110" s="66"/>
      <c r="T110" s="85" t="s">
        <v>105</v>
      </c>
      <c r="U110" s="66"/>
    </row>
    <row r="111" spans="1:21" ht="32.25" customHeight="1">
      <c r="A111" s="110" t="s">
        <v>1087</v>
      </c>
      <c r="B111" s="111"/>
      <c r="C111" s="138" t="s">
        <v>1088</v>
      </c>
      <c r="D111" s="111"/>
      <c r="E111" s="15" t="s">
        <v>1089</v>
      </c>
      <c r="F111" s="8">
        <v>0</v>
      </c>
      <c r="G111" s="8">
        <v>0</v>
      </c>
      <c r="H111" s="9" t="s">
        <v>105</v>
      </c>
      <c r="I111" s="84">
        <v>0</v>
      </c>
      <c r="J111" s="67"/>
      <c r="K111" s="66"/>
      <c r="L111" s="8">
        <v>0</v>
      </c>
      <c r="M111" s="9" t="s">
        <v>105</v>
      </c>
      <c r="N111" s="8">
        <v>0</v>
      </c>
      <c r="O111" s="84">
        <v>0</v>
      </c>
      <c r="P111" s="67"/>
      <c r="Q111" s="67"/>
      <c r="R111" s="67"/>
      <c r="S111" s="66"/>
      <c r="T111" s="85" t="s">
        <v>105</v>
      </c>
      <c r="U111" s="66"/>
    </row>
    <row r="112" spans="1:21" ht="32.25" customHeight="1">
      <c r="A112" s="110" t="s">
        <v>1090</v>
      </c>
      <c r="B112" s="111"/>
      <c r="C112" s="138" t="s">
        <v>1091</v>
      </c>
      <c r="D112" s="111"/>
      <c r="E112" s="15" t="s">
        <v>1092</v>
      </c>
      <c r="F112" s="8">
        <v>9000</v>
      </c>
      <c r="G112" s="8">
        <v>7500</v>
      </c>
      <c r="H112" s="9" t="s">
        <v>105</v>
      </c>
      <c r="I112" s="84">
        <v>21508</v>
      </c>
      <c r="J112" s="67"/>
      <c r="K112" s="66"/>
      <c r="L112" s="8">
        <v>21508</v>
      </c>
      <c r="M112" s="9" t="s">
        <v>105</v>
      </c>
      <c r="N112" s="8">
        <v>21455.5</v>
      </c>
      <c r="O112" s="84">
        <v>21455.5</v>
      </c>
      <c r="P112" s="67"/>
      <c r="Q112" s="67"/>
      <c r="R112" s="67"/>
      <c r="S112" s="66"/>
      <c r="T112" s="85" t="s">
        <v>105</v>
      </c>
      <c r="U112" s="66"/>
    </row>
    <row r="113" spans="1:21" ht="32.25" customHeight="1">
      <c r="A113" s="110" t="s">
        <v>1093</v>
      </c>
      <c r="B113" s="111"/>
      <c r="C113" s="138" t="s">
        <v>1094</v>
      </c>
      <c r="D113" s="111"/>
      <c r="E113" s="15" t="s">
        <v>105</v>
      </c>
      <c r="F113" s="8">
        <v>0</v>
      </c>
      <c r="G113" s="8">
        <v>0</v>
      </c>
      <c r="H113" s="9" t="s">
        <v>105</v>
      </c>
      <c r="I113" s="84">
        <v>0</v>
      </c>
      <c r="J113" s="67"/>
      <c r="K113" s="66"/>
      <c r="L113" s="8">
        <v>0</v>
      </c>
      <c r="M113" s="9" t="s">
        <v>105</v>
      </c>
      <c r="N113" s="8">
        <v>0</v>
      </c>
      <c r="O113" s="84">
        <v>0</v>
      </c>
      <c r="P113" s="67"/>
      <c r="Q113" s="67"/>
      <c r="R113" s="67"/>
      <c r="S113" s="66"/>
      <c r="T113" s="85" t="s">
        <v>105</v>
      </c>
      <c r="U113" s="66"/>
    </row>
    <row r="114" spans="1:21" ht="18" customHeight="1">
      <c r="A114" s="110" t="s">
        <v>1095</v>
      </c>
      <c r="B114" s="111"/>
      <c r="C114" s="138" t="s">
        <v>1096</v>
      </c>
      <c r="D114" s="111"/>
      <c r="E114" s="15" t="s">
        <v>1097</v>
      </c>
      <c r="F114" s="8">
        <v>0</v>
      </c>
      <c r="G114" s="8">
        <v>0</v>
      </c>
      <c r="H114" s="9" t="s">
        <v>105</v>
      </c>
      <c r="I114" s="84">
        <v>0</v>
      </c>
      <c r="J114" s="67"/>
      <c r="K114" s="66"/>
      <c r="L114" s="8">
        <v>0</v>
      </c>
      <c r="M114" s="9" t="s">
        <v>105</v>
      </c>
      <c r="N114" s="8">
        <v>0</v>
      </c>
      <c r="O114" s="84">
        <v>0</v>
      </c>
      <c r="P114" s="67"/>
      <c r="Q114" s="67"/>
      <c r="R114" s="67"/>
      <c r="S114" s="66"/>
      <c r="T114" s="85" t="s">
        <v>105</v>
      </c>
      <c r="U114" s="66"/>
    </row>
    <row r="115" spans="1:21" ht="40.5" customHeight="1">
      <c r="A115" s="113" t="s">
        <v>1098</v>
      </c>
      <c r="B115" s="114"/>
      <c r="C115" s="139" t="s">
        <v>1099</v>
      </c>
      <c r="D115" s="114"/>
      <c r="E115" s="27" t="s">
        <v>105</v>
      </c>
      <c r="F115" s="19">
        <f>G115</f>
        <v>100346.3</v>
      </c>
      <c r="G115" s="19">
        <f>G116+G119+G126+G129+G133</f>
        <v>100346.3</v>
      </c>
      <c r="H115" s="28" t="s">
        <v>105</v>
      </c>
      <c r="I115" s="107">
        <f>I116+I119+I129+I133</f>
        <v>42382.6</v>
      </c>
      <c r="J115" s="108"/>
      <c r="K115" s="109"/>
      <c r="L115" s="19">
        <f>L116+L119+L129+L133</f>
        <v>82382.55</v>
      </c>
      <c r="M115" s="28" t="s">
        <v>105</v>
      </c>
      <c r="N115" s="19">
        <f>N116+N119+N129+N133</f>
        <v>17365.52</v>
      </c>
      <c r="O115" s="107">
        <f>O116+O119+O129+O133</f>
        <v>57365.520000000004</v>
      </c>
      <c r="P115" s="108"/>
      <c r="Q115" s="108"/>
      <c r="R115" s="108"/>
      <c r="S115" s="109"/>
      <c r="T115" s="137" t="s">
        <v>105</v>
      </c>
      <c r="U115" s="109"/>
    </row>
    <row r="116" spans="1:21" ht="56.25" customHeight="1">
      <c r="A116" s="110" t="s">
        <v>1100</v>
      </c>
      <c r="B116" s="111"/>
      <c r="C116" s="138" t="s">
        <v>1101</v>
      </c>
      <c r="D116" s="111"/>
      <c r="E116" s="15" t="s">
        <v>105</v>
      </c>
      <c r="F116" s="8">
        <f>G116</f>
        <v>10300</v>
      </c>
      <c r="G116" s="8">
        <f>G118</f>
        <v>10300</v>
      </c>
      <c r="H116" s="9" t="s">
        <v>105</v>
      </c>
      <c r="I116" s="84">
        <f>L116</f>
        <v>100</v>
      </c>
      <c r="J116" s="67"/>
      <c r="K116" s="66"/>
      <c r="L116" s="8">
        <f>L118</f>
        <v>100</v>
      </c>
      <c r="M116" s="9" t="s">
        <v>105</v>
      </c>
      <c r="N116" s="8">
        <f>O116</f>
        <v>100</v>
      </c>
      <c r="O116" s="84">
        <f>O118</f>
        <v>100</v>
      </c>
      <c r="P116" s="67"/>
      <c r="Q116" s="67"/>
      <c r="R116" s="67"/>
      <c r="S116" s="66"/>
      <c r="T116" s="85" t="s">
        <v>105</v>
      </c>
      <c r="U116" s="66"/>
    </row>
    <row r="117" spans="1:21" ht="49.5" customHeight="1">
      <c r="A117" s="110" t="s">
        <v>1075</v>
      </c>
      <c r="B117" s="111"/>
      <c r="C117" s="138" t="s">
        <v>1102</v>
      </c>
      <c r="D117" s="111"/>
      <c r="E117" s="15" t="s">
        <v>1103</v>
      </c>
      <c r="F117" s="8">
        <v>0</v>
      </c>
      <c r="G117" s="8">
        <v>0</v>
      </c>
      <c r="H117" s="9" t="s">
        <v>105</v>
      </c>
      <c r="I117" s="84">
        <v>0</v>
      </c>
      <c r="J117" s="67"/>
      <c r="K117" s="66"/>
      <c r="L117" s="8">
        <v>0</v>
      </c>
      <c r="M117" s="9" t="s">
        <v>105</v>
      </c>
      <c r="N117" s="8">
        <v>0</v>
      </c>
      <c r="O117" s="84">
        <v>0</v>
      </c>
      <c r="P117" s="67"/>
      <c r="Q117" s="67"/>
      <c r="R117" s="67"/>
      <c r="S117" s="66"/>
      <c r="T117" s="85" t="s">
        <v>105</v>
      </c>
      <c r="U117" s="66"/>
    </row>
    <row r="118" spans="1:21" ht="42.75" customHeight="1">
      <c r="A118" s="110" t="s">
        <v>1078</v>
      </c>
      <c r="B118" s="111"/>
      <c r="C118" s="138" t="s">
        <v>1104</v>
      </c>
      <c r="D118" s="111"/>
      <c r="E118" s="15" t="s">
        <v>1105</v>
      </c>
      <c r="F118" s="8">
        <f>G118</f>
        <v>10300</v>
      </c>
      <c r="G118" s="8">
        <v>10300</v>
      </c>
      <c r="H118" s="9" t="s">
        <v>105</v>
      </c>
      <c r="I118" s="84">
        <f>L118</f>
        <v>100</v>
      </c>
      <c r="J118" s="67"/>
      <c r="K118" s="66"/>
      <c r="L118" s="8">
        <v>100</v>
      </c>
      <c r="M118" s="9" t="s">
        <v>105</v>
      </c>
      <c r="N118" s="8">
        <f>O118</f>
        <v>100</v>
      </c>
      <c r="O118" s="84">
        <v>100</v>
      </c>
      <c r="P118" s="67"/>
      <c r="Q118" s="67"/>
      <c r="R118" s="67"/>
      <c r="S118" s="66"/>
      <c r="T118" s="85" t="s">
        <v>105</v>
      </c>
      <c r="U118" s="66"/>
    </row>
    <row r="119" spans="1:21" ht="77.25" customHeight="1">
      <c r="A119" s="110" t="s">
        <v>1106</v>
      </c>
      <c r="B119" s="111"/>
      <c r="C119" s="138" t="s">
        <v>1107</v>
      </c>
      <c r="D119" s="111"/>
      <c r="E119" s="15" t="s">
        <v>105</v>
      </c>
      <c r="F119" s="8">
        <f>G119</f>
        <v>2430</v>
      </c>
      <c r="G119" s="8">
        <f>G121+G122</f>
        <v>2430</v>
      </c>
      <c r="H119" s="9" t="s">
        <v>105</v>
      </c>
      <c r="I119" s="84">
        <f>L119</f>
        <v>1700.5</v>
      </c>
      <c r="J119" s="67"/>
      <c r="K119" s="66"/>
      <c r="L119" s="8">
        <f>L122</f>
        <v>1700.5</v>
      </c>
      <c r="M119" s="9" t="s">
        <v>105</v>
      </c>
      <c r="N119" s="8">
        <f>O119</f>
        <v>1699.72</v>
      </c>
      <c r="O119" s="84">
        <f>O122</f>
        <v>1699.72</v>
      </c>
      <c r="P119" s="67"/>
      <c r="Q119" s="67"/>
      <c r="R119" s="67"/>
      <c r="S119" s="66"/>
      <c r="T119" s="85" t="s">
        <v>105</v>
      </c>
      <c r="U119" s="66"/>
    </row>
    <row r="120" spans="1:21" ht="23.25" customHeight="1">
      <c r="A120" s="110" t="s">
        <v>1108</v>
      </c>
      <c r="B120" s="111"/>
      <c r="C120" s="138" t="s">
        <v>1109</v>
      </c>
      <c r="D120" s="111"/>
      <c r="E120" s="15" t="s">
        <v>1110</v>
      </c>
      <c r="F120" s="8">
        <f aca="true" t="shared" si="15" ref="F120:F134">G120</f>
        <v>0</v>
      </c>
      <c r="G120" s="8">
        <v>0</v>
      </c>
      <c r="H120" s="9" t="s">
        <v>105</v>
      </c>
      <c r="I120" s="84">
        <f aca="true" t="shared" si="16" ref="I120:I130">L120</f>
        <v>0</v>
      </c>
      <c r="J120" s="67"/>
      <c r="K120" s="66"/>
      <c r="L120" s="8">
        <v>0</v>
      </c>
      <c r="M120" s="9" t="s">
        <v>105</v>
      </c>
      <c r="N120" s="8">
        <f aca="true" t="shared" si="17" ref="N120:N132">O120</f>
        <v>0</v>
      </c>
      <c r="O120" s="84">
        <v>0</v>
      </c>
      <c r="P120" s="67"/>
      <c r="Q120" s="67"/>
      <c r="R120" s="67"/>
      <c r="S120" s="66"/>
      <c r="T120" s="85" t="s">
        <v>105</v>
      </c>
      <c r="U120" s="66"/>
    </row>
    <row r="121" spans="1:21" ht="16.5" customHeight="1">
      <c r="A121" s="110" t="s">
        <v>1111</v>
      </c>
      <c r="B121" s="111"/>
      <c r="C121" s="138" t="s">
        <v>1112</v>
      </c>
      <c r="D121" s="111"/>
      <c r="E121" s="15" t="s">
        <v>1113</v>
      </c>
      <c r="F121" s="8">
        <f t="shared" si="15"/>
        <v>270</v>
      </c>
      <c r="G121" s="8">
        <v>270</v>
      </c>
      <c r="H121" s="9" t="s">
        <v>105</v>
      </c>
      <c r="I121" s="84">
        <f t="shared" si="16"/>
        <v>0</v>
      </c>
      <c r="J121" s="67"/>
      <c r="K121" s="66"/>
      <c r="L121" s="8">
        <v>0</v>
      </c>
      <c r="M121" s="9" t="s">
        <v>105</v>
      </c>
      <c r="N121" s="8">
        <f t="shared" si="17"/>
        <v>0</v>
      </c>
      <c r="O121" s="84">
        <v>0</v>
      </c>
      <c r="P121" s="67"/>
      <c r="Q121" s="67"/>
      <c r="R121" s="67"/>
      <c r="S121" s="66"/>
      <c r="T121" s="85" t="s">
        <v>105</v>
      </c>
      <c r="U121" s="66"/>
    </row>
    <row r="122" spans="1:21" ht="28.5" customHeight="1">
      <c r="A122" s="110" t="s">
        <v>1114</v>
      </c>
      <c r="B122" s="111"/>
      <c r="C122" s="138" t="s">
        <v>1115</v>
      </c>
      <c r="D122" s="111"/>
      <c r="E122" s="15" t="s">
        <v>1116</v>
      </c>
      <c r="F122" s="8">
        <f t="shared" si="15"/>
        <v>2160</v>
      </c>
      <c r="G122" s="8">
        <v>2160</v>
      </c>
      <c r="H122" s="9" t="s">
        <v>105</v>
      </c>
      <c r="I122" s="84">
        <f t="shared" si="16"/>
        <v>1700.5</v>
      </c>
      <c r="J122" s="67"/>
      <c r="K122" s="66"/>
      <c r="L122" s="8">
        <v>1700.5</v>
      </c>
      <c r="M122" s="9" t="s">
        <v>105</v>
      </c>
      <c r="N122" s="8">
        <f t="shared" si="17"/>
        <v>1699.72</v>
      </c>
      <c r="O122" s="84">
        <v>1699.72</v>
      </c>
      <c r="P122" s="67"/>
      <c r="Q122" s="67"/>
      <c r="R122" s="67"/>
      <c r="S122" s="66"/>
      <c r="T122" s="85" t="s">
        <v>105</v>
      </c>
      <c r="U122" s="66"/>
    </row>
    <row r="123" spans="1:21" ht="37.5" customHeight="1">
      <c r="A123" s="110" t="s">
        <v>1117</v>
      </c>
      <c r="B123" s="111"/>
      <c r="C123" s="138" t="s">
        <v>1118</v>
      </c>
      <c r="D123" s="111"/>
      <c r="E123" s="15" t="s">
        <v>1119</v>
      </c>
      <c r="F123" s="8">
        <f t="shared" si="15"/>
        <v>0</v>
      </c>
      <c r="G123" s="8">
        <v>0</v>
      </c>
      <c r="H123" s="9" t="s">
        <v>105</v>
      </c>
      <c r="I123" s="84">
        <f t="shared" si="16"/>
        <v>0</v>
      </c>
      <c r="J123" s="67"/>
      <c r="K123" s="66"/>
      <c r="L123" s="8">
        <v>0</v>
      </c>
      <c r="M123" s="9" t="s">
        <v>105</v>
      </c>
      <c r="N123" s="8">
        <f t="shared" si="17"/>
        <v>0</v>
      </c>
      <c r="O123" s="84">
        <v>0</v>
      </c>
      <c r="P123" s="67"/>
      <c r="Q123" s="67"/>
      <c r="R123" s="67"/>
      <c r="S123" s="66"/>
      <c r="T123" s="85" t="s">
        <v>105</v>
      </c>
      <c r="U123" s="66"/>
    </row>
    <row r="124" spans="1:21" ht="42" customHeight="1">
      <c r="A124" s="110" t="s">
        <v>1120</v>
      </c>
      <c r="B124" s="111"/>
      <c r="C124" s="138" t="s">
        <v>1121</v>
      </c>
      <c r="D124" s="111"/>
      <c r="E124" s="15" t="s">
        <v>105</v>
      </c>
      <c r="F124" s="8">
        <f t="shared" si="15"/>
        <v>0</v>
      </c>
      <c r="G124" s="8">
        <v>0</v>
      </c>
      <c r="H124" s="9" t="s">
        <v>105</v>
      </c>
      <c r="I124" s="84">
        <f t="shared" si="16"/>
        <v>0</v>
      </c>
      <c r="J124" s="67"/>
      <c r="K124" s="66"/>
      <c r="L124" s="8">
        <v>0</v>
      </c>
      <c r="M124" s="9" t="s">
        <v>105</v>
      </c>
      <c r="N124" s="8">
        <f t="shared" si="17"/>
        <v>0</v>
      </c>
      <c r="O124" s="84">
        <v>0</v>
      </c>
      <c r="P124" s="67"/>
      <c r="Q124" s="67"/>
      <c r="R124" s="67"/>
      <c r="S124" s="66"/>
      <c r="T124" s="85" t="s">
        <v>105</v>
      </c>
      <c r="U124" s="66"/>
    </row>
    <row r="125" spans="1:21" ht="38.25" customHeight="1">
      <c r="A125" s="110" t="s">
        <v>1122</v>
      </c>
      <c r="B125" s="111"/>
      <c r="C125" s="138" t="s">
        <v>1123</v>
      </c>
      <c r="D125" s="111"/>
      <c r="E125" s="15" t="s">
        <v>1124</v>
      </c>
      <c r="F125" s="8">
        <f t="shared" si="15"/>
        <v>0</v>
      </c>
      <c r="G125" s="8">
        <v>0</v>
      </c>
      <c r="H125" s="9" t="s">
        <v>105</v>
      </c>
      <c r="I125" s="84">
        <f t="shared" si="16"/>
        <v>0</v>
      </c>
      <c r="J125" s="67"/>
      <c r="K125" s="66"/>
      <c r="L125" s="8">
        <v>0</v>
      </c>
      <c r="M125" s="9" t="s">
        <v>105</v>
      </c>
      <c r="N125" s="8">
        <f t="shared" si="17"/>
        <v>0</v>
      </c>
      <c r="O125" s="84">
        <v>0</v>
      </c>
      <c r="P125" s="67"/>
      <c r="Q125" s="67"/>
      <c r="R125" s="67"/>
      <c r="S125" s="66"/>
      <c r="T125" s="85" t="s">
        <v>105</v>
      </c>
      <c r="U125" s="66"/>
    </row>
    <row r="126" spans="1:21" ht="57" customHeight="1">
      <c r="A126" s="110" t="s">
        <v>1125</v>
      </c>
      <c r="B126" s="111"/>
      <c r="C126" s="138" t="s">
        <v>1126</v>
      </c>
      <c r="D126" s="111"/>
      <c r="E126" s="15" t="s">
        <v>105</v>
      </c>
      <c r="F126" s="8">
        <f t="shared" si="15"/>
        <v>3500</v>
      </c>
      <c r="G126" s="8">
        <f>G127</f>
        <v>3500</v>
      </c>
      <c r="H126" s="9" t="s">
        <v>105</v>
      </c>
      <c r="I126" s="84">
        <f t="shared" si="16"/>
        <v>0</v>
      </c>
      <c r="J126" s="67"/>
      <c r="K126" s="66"/>
      <c r="L126" s="8">
        <v>0</v>
      </c>
      <c r="M126" s="9" t="s">
        <v>105</v>
      </c>
      <c r="N126" s="8">
        <f t="shared" si="17"/>
        <v>0</v>
      </c>
      <c r="O126" s="84">
        <v>0</v>
      </c>
      <c r="P126" s="67"/>
      <c r="Q126" s="67"/>
      <c r="R126" s="67"/>
      <c r="S126" s="66"/>
      <c r="T126" s="85" t="s">
        <v>105</v>
      </c>
      <c r="U126" s="66"/>
    </row>
    <row r="127" spans="1:21" ht="43.5" customHeight="1">
      <c r="A127" s="110" t="s">
        <v>1097</v>
      </c>
      <c r="B127" s="111"/>
      <c r="C127" s="138" t="s">
        <v>1127</v>
      </c>
      <c r="D127" s="111"/>
      <c r="E127" s="15" t="s">
        <v>1128</v>
      </c>
      <c r="F127" s="8">
        <f t="shared" si="15"/>
        <v>3500</v>
      </c>
      <c r="G127" s="8">
        <v>3500</v>
      </c>
      <c r="H127" s="9" t="s">
        <v>105</v>
      </c>
      <c r="I127" s="84">
        <f t="shared" si="16"/>
        <v>0</v>
      </c>
      <c r="J127" s="67"/>
      <c r="K127" s="66"/>
      <c r="L127" s="8">
        <v>0</v>
      </c>
      <c r="M127" s="9" t="s">
        <v>105</v>
      </c>
      <c r="N127" s="8">
        <f t="shared" si="17"/>
        <v>0</v>
      </c>
      <c r="O127" s="84">
        <v>0</v>
      </c>
      <c r="P127" s="67"/>
      <c r="Q127" s="67"/>
      <c r="R127" s="67"/>
      <c r="S127" s="66"/>
      <c r="T127" s="85" t="s">
        <v>105</v>
      </c>
      <c r="U127" s="66"/>
    </row>
    <row r="128" spans="1:21" ht="40.5" customHeight="1">
      <c r="A128" s="110" t="s">
        <v>1129</v>
      </c>
      <c r="B128" s="111"/>
      <c r="C128" s="138" t="s">
        <v>1130</v>
      </c>
      <c r="D128" s="111"/>
      <c r="E128" s="15" t="s">
        <v>1131</v>
      </c>
      <c r="F128" s="8">
        <f t="shared" si="15"/>
        <v>0</v>
      </c>
      <c r="G128" s="8">
        <v>0</v>
      </c>
      <c r="H128" s="9" t="s">
        <v>105</v>
      </c>
      <c r="I128" s="84">
        <f t="shared" si="16"/>
        <v>0</v>
      </c>
      <c r="J128" s="67"/>
      <c r="K128" s="66"/>
      <c r="L128" s="8">
        <v>0</v>
      </c>
      <c r="M128" s="9" t="s">
        <v>105</v>
      </c>
      <c r="N128" s="8">
        <f t="shared" si="17"/>
        <v>0</v>
      </c>
      <c r="O128" s="84">
        <v>0</v>
      </c>
      <c r="P128" s="67"/>
      <c r="Q128" s="67"/>
      <c r="R128" s="67"/>
      <c r="S128" s="66"/>
      <c r="T128" s="85" t="s">
        <v>105</v>
      </c>
      <c r="U128" s="66"/>
    </row>
    <row r="129" spans="1:21" ht="57" customHeight="1">
      <c r="A129" s="110" t="s">
        <v>1132</v>
      </c>
      <c r="B129" s="111"/>
      <c r="C129" s="138" t="s">
        <v>1133</v>
      </c>
      <c r="D129" s="111"/>
      <c r="E129" s="15" t="s">
        <v>105</v>
      </c>
      <c r="F129" s="8">
        <f t="shared" si="15"/>
        <v>15600</v>
      </c>
      <c r="G129" s="8">
        <f>G130</f>
        <v>15600</v>
      </c>
      <c r="H129" s="9" t="s">
        <v>105</v>
      </c>
      <c r="I129" s="84">
        <f t="shared" si="16"/>
        <v>15565.8</v>
      </c>
      <c r="J129" s="67"/>
      <c r="K129" s="66"/>
      <c r="L129" s="8">
        <f>L130</f>
        <v>15565.8</v>
      </c>
      <c r="M129" s="9" t="s">
        <v>105</v>
      </c>
      <c r="N129" s="8">
        <f t="shared" si="17"/>
        <v>15565.8</v>
      </c>
      <c r="O129" s="84">
        <f>O130</f>
        <v>15565.8</v>
      </c>
      <c r="P129" s="67"/>
      <c r="Q129" s="67"/>
      <c r="R129" s="67"/>
      <c r="S129" s="66"/>
      <c r="T129" s="85" t="s">
        <v>105</v>
      </c>
      <c r="U129" s="66"/>
    </row>
    <row r="130" spans="1:21" ht="46.5" customHeight="1">
      <c r="A130" s="110" t="s">
        <v>1134</v>
      </c>
      <c r="B130" s="111"/>
      <c r="C130" s="138" t="s">
        <v>1135</v>
      </c>
      <c r="D130" s="111"/>
      <c r="E130" s="15" t="s">
        <v>1136</v>
      </c>
      <c r="F130" s="8">
        <f t="shared" si="15"/>
        <v>15600</v>
      </c>
      <c r="G130" s="8">
        <v>15600</v>
      </c>
      <c r="H130" s="9" t="s">
        <v>105</v>
      </c>
      <c r="I130" s="84">
        <f t="shared" si="16"/>
        <v>15565.8</v>
      </c>
      <c r="J130" s="67"/>
      <c r="K130" s="66"/>
      <c r="L130" s="8">
        <v>15565.8</v>
      </c>
      <c r="M130" s="9" t="s">
        <v>105</v>
      </c>
      <c r="N130" s="8">
        <f t="shared" si="17"/>
        <v>15565.8</v>
      </c>
      <c r="O130" s="84">
        <v>15565.8</v>
      </c>
      <c r="P130" s="67"/>
      <c r="Q130" s="67"/>
      <c r="R130" s="67"/>
      <c r="S130" s="66"/>
      <c r="T130" s="85" t="s">
        <v>105</v>
      </c>
      <c r="U130" s="66"/>
    </row>
    <row r="131" spans="1:21" ht="18" customHeight="1">
      <c r="A131" s="110" t="s">
        <v>1137</v>
      </c>
      <c r="B131" s="111"/>
      <c r="C131" s="138" t="s">
        <v>1138</v>
      </c>
      <c r="D131" s="111"/>
      <c r="E131" s="15" t="s">
        <v>105</v>
      </c>
      <c r="F131" s="8">
        <f t="shared" si="15"/>
        <v>0</v>
      </c>
      <c r="G131" s="8">
        <v>0</v>
      </c>
      <c r="H131" s="9" t="s">
        <v>105</v>
      </c>
      <c r="I131" s="84">
        <f>L131</f>
        <v>0</v>
      </c>
      <c r="J131" s="67"/>
      <c r="K131" s="66"/>
      <c r="L131" s="8">
        <v>0</v>
      </c>
      <c r="M131" s="9" t="s">
        <v>105</v>
      </c>
      <c r="N131" s="8">
        <f t="shared" si="17"/>
        <v>0</v>
      </c>
      <c r="O131" s="84">
        <v>0</v>
      </c>
      <c r="P131" s="67"/>
      <c r="Q131" s="67"/>
      <c r="R131" s="67"/>
      <c r="S131" s="66"/>
      <c r="T131" s="85" t="s">
        <v>105</v>
      </c>
      <c r="U131" s="66"/>
    </row>
    <row r="132" spans="1:21" ht="18" customHeight="1">
      <c r="A132" s="110" t="s">
        <v>1139</v>
      </c>
      <c r="B132" s="111"/>
      <c r="C132" s="138" t="s">
        <v>1140</v>
      </c>
      <c r="D132" s="111"/>
      <c r="E132" s="15" t="s">
        <v>1141</v>
      </c>
      <c r="F132" s="8">
        <f t="shared" si="15"/>
        <v>0</v>
      </c>
      <c r="G132" s="8">
        <v>0</v>
      </c>
      <c r="H132" s="9" t="s">
        <v>105</v>
      </c>
      <c r="I132" s="84">
        <f>L132</f>
        <v>0</v>
      </c>
      <c r="J132" s="67"/>
      <c r="K132" s="66"/>
      <c r="L132" s="8">
        <v>0</v>
      </c>
      <c r="M132" s="9" t="s">
        <v>105</v>
      </c>
      <c r="N132" s="8">
        <f t="shared" si="17"/>
        <v>0</v>
      </c>
      <c r="O132" s="84">
        <v>0</v>
      </c>
      <c r="P132" s="67"/>
      <c r="Q132" s="67"/>
      <c r="R132" s="67"/>
      <c r="S132" s="66"/>
      <c r="T132" s="85" t="s">
        <v>105</v>
      </c>
      <c r="U132" s="66"/>
    </row>
    <row r="133" spans="1:22" ht="31.5" customHeight="1">
      <c r="A133" s="110" t="s">
        <v>1142</v>
      </c>
      <c r="B133" s="111"/>
      <c r="C133" s="138" t="s">
        <v>1143</v>
      </c>
      <c r="D133" s="111"/>
      <c r="E133" s="15" t="s">
        <v>105</v>
      </c>
      <c r="F133" s="8">
        <f t="shared" si="15"/>
        <v>68516.3</v>
      </c>
      <c r="G133" s="8">
        <f>G134</f>
        <v>68516.3</v>
      </c>
      <c r="H133" s="8">
        <v>0</v>
      </c>
      <c r="I133" s="84">
        <f>I134</f>
        <v>25016.3</v>
      </c>
      <c r="J133" s="67"/>
      <c r="K133" s="66"/>
      <c r="L133" s="8">
        <f>L134</f>
        <v>65016.25</v>
      </c>
      <c r="M133" s="8">
        <v>0</v>
      </c>
      <c r="N133" s="8">
        <f>N134</f>
        <v>0</v>
      </c>
      <c r="O133" s="84">
        <f>O134</f>
        <v>40000</v>
      </c>
      <c r="P133" s="67"/>
      <c r="Q133" s="67"/>
      <c r="R133" s="67"/>
      <c r="S133" s="66"/>
      <c r="T133" s="84">
        <v>0</v>
      </c>
      <c r="U133" s="66"/>
      <c r="V133" s="47"/>
    </row>
    <row r="134" spans="1:21" ht="18" customHeight="1">
      <c r="A134" s="110" t="s">
        <v>1144</v>
      </c>
      <c r="B134" s="111"/>
      <c r="C134" s="138" t="s">
        <v>1145</v>
      </c>
      <c r="D134" s="111"/>
      <c r="E134" s="15" t="s">
        <v>1146</v>
      </c>
      <c r="F134" s="8">
        <f t="shared" si="15"/>
        <v>68516.3</v>
      </c>
      <c r="G134" s="8">
        <v>68516.3</v>
      </c>
      <c r="H134" s="9" t="s">
        <v>105</v>
      </c>
      <c r="I134" s="84">
        <v>25016.3</v>
      </c>
      <c r="J134" s="67"/>
      <c r="K134" s="66"/>
      <c r="L134" s="8">
        <v>65016.25</v>
      </c>
      <c r="M134" s="9" t="s">
        <v>105</v>
      </c>
      <c r="N134" s="8">
        <v>0</v>
      </c>
      <c r="O134" s="84">
        <v>40000</v>
      </c>
      <c r="P134" s="67"/>
      <c r="Q134" s="67"/>
      <c r="R134" s="67"/>
      <c r="S134" s="66"/>
      <c r="T134" s="85" t="s">
        <v>105</v>
      </c>
      <c r="U134" s="66"/>
    </row>
    <row r="135" spans="1:21" ht="18" customHeight="1">
      <c r="A135" s="110" t="s">
        <v>1147</v>
      </c>
      <c r="B135" s="111"/>
      <c r="C135" s="138" t="s">
        <v>1148</v>
      </c>
      <c r="D135" s="111"/>
      <c r="E135" s="15" t="s">
        <v>1146</v>
      </c>
      <c r="F135" s="8">
        <v>0</v>
      </c>
      <c r="G135" s="9" t="s">
        <v>105</v>
      </c>
      <c r="H135" s="8">
        <v>0</v>
      </c>
      <c r="I135" s="84">
        <v>0</v>
      </c>
      <c r="J135" s="67"/>
      <c r="K135" s="66"/>
      <c r="L135" s="9" t="s">
        <v>105</v>
      </c>
      <c r="M135" s="8">
        <v>0</v>
      </c>
      <c r="N135" s="8">
        <v>0</v>
      </c>
      <c r="O135" s="85" t="s">
        <v>105</v>
      </c>
      <c r="P135" s="67"/>
      <c r="Q135" s="67"/>
      <c r="R135" s="67"/>
      <c r="S135" s="66"/>
      <c r="T135" s="84">
        <v>0</v>
      </c>
      <c r="U135" s="66"/>
    </row>
    <row r="136" spans="1:21" ht="37.5" customHeight="1">
      <c r="A136" s="110" t="s">
        <v>1149</v>
      </c>
      <c r="B136" s="111"/>
      <c r="C136" s="138" t="s">
        <v>1150</v>
      </c>
      <c r="D136" s="111"/>
      <c r="E136" s="15" t="s">
        <v>105</v>
      </c>
      <c r="F136" s="8">
        <v>0</v>
      </c>
      <c r="G136" s="8">
        <v>0</v>
      </c>
      <c r="H136" s="9" t="s">
        <v>105</v>
      </c>
      <c r="I136" s="84">
        <v>0</v>
      </c>
      <c r="J136" s="67"/>
      <c r="K136" s="66"/>
      <c r="L136" s="8">
        <v>0</v>
      </c>
      <c r="M136" s="9" t="s">
        <v>105</v>
      </c>
      <c r="N136" s="8">
        <v>0</v>
      </c>
      <c r="O136" s="84">
        <v>0</v>
      </c>
      <c r="P136" s="67"/>
      <c r="Q136" s="67"/>
      <c r="R136" s="67"/>
      <c r="S136" s="66"/>
      <c r="T136" s="85" t="s">
        <v>105</v>
      </c>
      <c r="U136" s="66"/>
    </row>
    <row r="137" spans="1:21" ht="57" customHeight="1">
      <c r="A137" s="129" t="s">
        <v>1151</v>
      </c>
      <c r="B137" s="130"/>
      <c r="C137" s="131" t="s">
        <v>1152</v>
      </c>
      <c r="D137" s="130"/>
      <c r="E137" s="25" t="s">
        <v>105</v>
      </c>
      <c r="F137" s="21">
        <f>H137</f>
        <v>60915.5</v>
      </c>
      <c r="G137" s="26" t="s">
        <v>105</v>
      </c>
      <c r="H137" s="21">
        <f>H138</f>
        <v>60915.5</v>
      </c>
      <c r="I137" s="91">
        <f>I138</f>
        <v>231917.33800000002</v>
      </c>
      <c r="J137" s="92"/>
      <c r="K137" s="90"/>
      <c r="L137" s="26" t="s">
        <v>105</v>
      </c>
      <c r="M137" s="21">
        <f>M138</f>
        <v>231917.33800000002</v>
      </c>
      <c r="N137" s="21">
        <f>T137</f>
        <v>149661.49</v>
      </c>
      <c r="O137" s="132" t="s">
        <v>105</v>
      </c>
      <c r="P137" s="92"/>
      <c r="Q137" s="92"/>
      <c r="R137" s="92"/>
      <c r="S137" s="90"/>
      <c r="T137" s="91">
        <f>T138</f>
        <v>149661.49</v>
      </c>
      <c r="U137" s="90"/>
    </row>
    <row r="138" spans="1:21" ht="43.5" customHeight="1">
      <c r="A138" s="129" t="s">
        <v>1153</v>
      </c>
      <c r="B138" s="130"/>
      <c r="C138" s="131" t="s">
        <v>1154</v>
      </c>
      <c r="D138" s="130"/>
      <c r="E138" s="25" t="s">
        <v>105</v>
      </c>
      <c r="F138" s="21">
        <f>H138</f>
        <v>60915.5</v>
      </c>
      <c r="G138" s="26" t="s">
        <v>105</v>
      </c>
      <c r="H138" s="21">
        <f>H139+H143+H147</f>
        <v>60915.5</v>
      </c>
      <c r="I138" s="91">
        <f>M138</f>
        <v>231917.33800000002</v>
      </c>
      <c r="J138" s="92"/>
      <c r="K138" s="90"/>
      <c r="L138" s="26" t="s">
        <v>105</v>
      </c>
      <c r="M138" s="21">
        <f>M139+M143+M147</f>
        <v>231917.33800000002</v>
      </c>
      <c r="N138" s="21">
        <f>T138</f>
        <v>149661.49</v>
      </c>
      <c r="O138" s="132" t="s">
        <v>105</v>
      </c>
      <c r="P138" s="92"/>
      <c r="Q138" s="92"/>
      <c r="R138" s="92"/>
      <c r="S138" s="90"/>
      <c r="T138" s="91">
        <f>T139+T143+T147</f>
        <v>149661.49</v>
      </c>
      <c r="U138" s="90"/>
    </row>
    <row r="139" spans="1:21" ht="27" customHeight="1">
      <c r="A139" s="110" t="s">
        <v>1155</v>
      </c>
      <c r="B139" s="111"/>
      <c r="C139" s="138" t="s">
        <v>1156</v>
      </c>
      <c r="D139" s="111"/>
      <c r="E139" s="15" t="s">
        <v>105</v>
      </c>
      <c r="F139" s="8">
        <f>H139</f>
        <v>51677.5</v>
      </c>
      <c r="G139" s="8">
        <v>0</v>
      </c>
      <c r="H139" s="8">
        <f>H141+H142</f>
        <v>51677.5</v>
      </c>
      <c r="I139" s="84">
        <f>M139</f>
        <v>210939.388</v>
      </c>
      <c r="J139" s="67"/>
      <c r="K139" s="66"/>
      <c r="L139" s="8">
        <v>0</v>
      </c>
      <c r="M139" s="8">
        <f>M141+M142</f>
        <v>210939.388</v>
      </c>
      <c r="N139" s="8">
        <f>T139</f>
        <v>134631.58599999998</v>
      </c>
      <c r="O139" s="84">
        <v>0</v>
      </c>
      <c r="P139" s="67"/>
      <c r="Q139" s="67"/>
      <c r="R139" s="67"/>
      <c r="S139" s="66"/>
      <c r="T139" s="84">
        <f>T141+T142</f>
        <v>134631.58599999998</v>
      </c>
      <c r="U139" s="66"/>
    </row>
    <row r="140" spans="1:21" ht="18" customHeight="1">
      <c r="A140" s="110" t="s">
        <v>1157</v>
      </c>
      <c r="B140" s="111"/>
      <c r="C140" s="138" t="s">
        <v>1158</v>
      </c>
      <c r="D140" s="111"/>
      <c r="E140" s="15" t="s">
        <v>1157</v>
      </c>
      <c r="F140" s="8">
        <f aca="true" t="shared" si="18" ref="F140:F183">H140</f>
        <v>0</v>
      </c>
      <c r="G140" s="9" t="s">
        <v>105</v>
      </c>
      <c r="H140" s="8">
        <v>0</v>
      </c>
      <c r="I140" s="84">
        <f aca="true" t="shared" si="19" ref="I140:I151">M140</f>
        <v>0</v>
      </c>
      <c r="J140" s="67"/>
      <c r="K140" s="66"/>
      <c r="L140" s="9" t="s">
        <v>105</v>
      </c>
      <c r="M140" s="8">
        <v>0</v>
      </c>
      <c r="N140" s="8">
        <f aca="true" t="shared" si="20" ref="N140:N154">T140</f>
        <v>0</v>
      </c>
      <c r="O140" s="85" t="s">
        <v>105</v>
      </c>
      <c r="P140" s="67"/>
      <c r="Q140" s="67"/>
      <c r="R140" s="67"/>
      <c r="S140" s="66"/>
      <c r="T140" s="84">
        <v>0</v>
      </c>
      <c r="U140" s="66"/>
    </row>
    <row r="141" spans="1:21" ht="18" customHeight="1">
      <c r="A141" s="110" t="s">
        <v>1159</v>
      </c>
      <c r="B141" s="111"/>
      <c r="C141" s="138" t="s">
        <v>1160</v>
      </c>
      <c r="D141" s="111"/>
      <c r="E141" s="15" t="s">
        <v>1159</v>
      </c>
      <c r="F141" s="8">
        <f t="shared" si="18"/>
        <v>0</v>
      </c>
      <c r="G141" s="9" t="s">
        <v>105</v>
      </c>
      <c r="H141" s="8">
        <v>0</v>
      </c>
      <c r="I141" s="84">
        <f t="shared" si="19"/>
        <v>133971.942</v>
      </c>
      <c r="J141" s="67"/>
      <c r="K141" s="66"/>
      <c r="L141" s="9" t="s">
        <v>105</v>
      </c>
      <c r="M141" s="8">
        <v>133971.942</v>
      </c>
      <c r="N141" s="8">
        <f t="shared" si="20"/>
        <v>118222.555</v>
      </c>
      <c r="O141" s="85" t="s">
        <v>105</v>
      </c>
      <c r="P141" s="67"/>
      <c r="Q141" s="67"/>
      <c r="R141" s="67"/>
      <c r="S141" s="66"/>
      <c r="T141" s="84">
        <v>118222.555</v>
      </c>
      <c r="U141" s="66"/>
    </row>
    <row r="142" spans="1:21" ht="32.25" customHeight="1">
      <c r="A142" s="110" t="s">
        <v>1161</v>
      </c>
      <c r="B142" s="111"/>
      <c r="C142" s="138" t="s">
        <v>1162</v>
      </c>
      <c r="D142" s="111"/>
      <c r="E142" s="15" t="s">
        <v>1161</v>
      </c>
      <c r="F142" s="8">
        <f t="shared" si="18"/>
        <v>51677.5</v>
      </c>
      <c r="G142" s="9" t="s">
        <v>105</v>
      </c>
      <c r="H142" s="8">
        <v>51677.5</v>
      </c>
      <c r="I142" s="84">
        <f t="shared" si="19"/>
        <v>76967.446</v>
      </c>
      <c r="J142" s="67"/>
      <c r="K142" s="66"/>
      <c r="L142" s="9" t="s">
        <v>105</v>
      </c>
      <c r="M142" s="8">
        <v>76967.446</v>
      </c>
      <c r="N142" s="8">
        <f t="shared" si="20"/>
        <v>16409.031</v>
      </c>
      <c r="O142" s="85" t="s">
        <v>105</v>
      </c>
      <c r="P142" s="67"/>
      <c r="Q142" s="67"/>
      <c r="R142" s="67"/>
      <c r="S142" s="66"/>
      <c r="T142" s="84">
        <v>16409.031</v>
      </c>
      <c r="U142" s="66"/>
    </row>
    <row r="143" spans="1:21" ht="32.25" customHeight="1">
      <c r="A143" s="110" t="s">
        <v>1163</v>
      </c>
      <c r="B143" s="111"/>
      <c r="C143" s="138" t="s">
        <v>1164</v>
      </c>
      <c r="D143" s="111"/>
      <c r="E143" s="15" t="s">
        <v>105</v>
      </c>
      <c r="F143" s="8">
        <f t="shared" si="18"/>
        <v>7300</v>
      </c>
      <c r="G143" s="9" t="s">
        <v>105</v>
      </c>
      <c r="H143" s="8">
        <f>H145+H146</f>
        <v>7300</v>
      </c>
      <c r="I143" s="84">
        <f t="shared" si="19"/>
        <v>15900</v>
      </c>
      <c r="J143" s="67"/>
      <c r="K143" s="66"/>
      <c r="L143" s="9" t="s">
        <v>105</v>
      </c>
      <c r="M143" s="8">
        <f>M144+M145+M146</f>
        <v>15900</v>
      </c>
      <c r="N143" s="8">
        <f t="shared" si="20"/>
        <v>11363.86</v>
      </c>
      <c r="O143" s="85" t="s">
        <v>105</v>
      </c>
      <c r="P143" s="67"/>
      <c r="Q143" s="67"/>
      <c r="R143" s="67"/>
      <c r="S143" s="66"/>
      <c r="T143" s="84">
        <f>T144+T145+T146</f>
        <v>11363.86</v>
      </c>
      <c r="U143" s="66"/>
    </row>
    <row r="144" spans="1:21" ht="32.25" customHeight="1">
      <c r="A144" s="110" t="s">
        <v>1165</v>
      </c>
      <c r="B144" s="111"/>
      <c r="C144" s="138" t="s">
        <v>1166</v>
      </c>
      <c r="D144" s="111"/>
      <c r="E144" s="15" t="s">
        <v>1165</v>
      </c>
      <c r="F144" s="8">
        <f t="shared" si="18"/>
        <v>0</v>
      </c>
      <c r="G144" s="9" t="s">
        <v>105</v>
      </c>
      <c r="H144" s="8">
        <v>0</v>
      </c>
      <c r="I144" s="84">
        <f t="shared" si="19"/>
        <v>3294</v>
      </c>
      <c r="J144" s="67"/>
      <c r="K144" s="66"/>
      <c r="L144" s="9" t="s">
        <v>105</v>
      </c>
      <c r="M144" s="8">
        <v>3294</v>
      </c>
      <c r="N144" s="8">
        <f t="shared" si="20"/>
        <v>803</v>
      </c>
      <c r="O144" s="85" t="s">
        <v>105</v>
      </c>
      <c r="P144" s="67"/>
      <c r="Q144" s="67"/>
      <c r="R144" s="67"/>
      <c r="S144" s="66"/>
      <c r="T144" s="84">
        <v>803</v>
      </c>
      <c r="U144" s="66"/>
    </row>
    <row r="145" spans="1:21" ht="18" customHeight="1">
      <c r="A145" s="110" t="s">
        <v>1167</v>
      </c>
      <c r="B145" s="111"/>
      <c r="C145" s="138" t="s">
        <v>1168</v>
      </c>
      <c r="D145" s="111"/>
      <c r="E145" s="15" t="s">
        <v>1167</v>
      </c>
      <c r="F145" s="8">
        <f t="shared" si="18"/>
        <v>6300</v>
      </c>
      <c r="G145" s="9" t="s">
        <v>105</v>
      </c>
      <c r="H145" s="8">
        <v>6300</v>
      </c>
      <c r="I145" s="84">
        <f t="shared" si="19"/>
        <v>3006</v>
      </c>
      <c r="J145" s="67"/>
      <c r="K145" s="66"/>
      <c r="L145" s="9" t="s">
        <v>105</v>
      </c>
      <c r="M145" s="8">
        <v>3006</v>
      </c>
      <c r="N145" s="8">
        <f t="shared" si="20"/>
        <v>1006</v>
      </c>
      <c r="O145" s="85" t="s">
        <v>105</v>
      </c>
      <c r="P145" s="67"/>
      <c r="Q145" s="67"/>
      <c r="R145" s="67"/>
      <c r="S145" s="66"/>
      <c r="T145" s="84">
        <v>1006</v>
      </c>
      <c r="U145" s="66"/>
    </row>
    <row r="146" spans="1:21" ht="18" customHeight="1">
      <c r="A146" s="110" t="s">
        <v>1169</v>
      </c>
      <c r="B146" s="111"/>
      <c r="C146" s="138" t="s">
        <v>1170</v>
      </c>
      <c r="D146" s="111"/>
      <c r="E146" s="15" t="s">
        <v>1171</v>
      </c>
      <c r="F146" s="8">
        <f t="shared" si="18"/>
        <v>1000</v>
      </c>
      <c r="G146" s="9" t="s">
        <v>105</v>
      </c>
      <c r="H146" s="8">
        <v>1000</v>
      </c>
      <c r="I146" s="84">
        <f t="shared" si="19"/>
        <v>9600</v>
      </c>
      <c r="J146" s="67"/>
      <c r="K146" s="66"/>
      <c r="L146" s="9" t="s">
        <v>105</v>
      </c>
      <c r="M146" s="8">
        <v>9600</v>
      </c>
      <c r="N146" s="8">
        <f t="shared" si="20"/>
        <v>9554.86</v>
      </c>
      <c r="O146" s="85" t="s">
        <v>105</v>
      </c>
      <c r="P146" s="67"/>
      <c r="Q146" s="67"/>
      <c r="R146" s="67"/>
      <c r="S146" s="66"/>
      <c r="T146" s="84">
        <v>9554.86</v>
      </c>
      <c r="U146" s="66"/>
    </row>
    <row r="147" spans="1:21" ht="33" customHeight="1">
      <c r="A147" s="110" t="s">
        <v>1172</v>
      </c>
      <c r="B147" s="111"/>
      <c r="C147" s="138" t="s">
        <v>1173</v>
      </c>
      <c r="D147" s="111"/>
      <c r="E147" s="15" t="s">
        <v>105</v>
      </c>
      <c r="F147" s="8">
        <f t="shared" si="18"/>
        <v>1938</v>
      </c>
      <c r="G147" s="8">
        <v>0</v>
      </c>
      <c r="H147" s="8">
        <f>H151</f>
        <v>1938</v>
      </c>
      <c r="I147" s="84">
        <f t="shared" si="19"/>
        <v>5077.95</v>
      </c>
      <c r="J147" s="67"/>
      <c r="K147" s="66"/>
      <c r="L147" s="8">
        <v>0</v>
      </c>
      <c r="M147" s="8">
        <f>M149+M151</f>
        <v>5077.95</v>
      </c>
      <c r="N147" s="8">
        <f t="shared" si="20"/>
        <v>3666.044</v>
      </c>
      <c r="O147" s="84">
        <v>0</v>
      </c>
      <c r="P147" s="67"/>
      <c r="Q147" s="67"/>
      <c r="R147" s="67"/>
      <c r="S147" s="66"/>
      <c r="T147" s="84">
        <f>T149+T151</f>
        <v>3666.044</v>
      </c>
      <c r="U147" s="66"/>
    </row>
    <row r="148" spans="1:21" ht="18" customHeight="1">
      <c r="A148" s="110" t="s">
        <v>1174</v>
      </c>
      <c r="B148" s="111"/>
      <c r="C148" s="138" t="s">
        <v>1175</v>
      </c>
      <c r="D148" s="111"/>
      <c r="E148" s="15" t="s">
        <v>1174</v>
      </c>
      <c r="F148" s="8">
        <f t="shared" si="18"/>
        <v>0</v>
      </c>
      <c r="G148" s="9" t="s">
        <v>105</v>
      </c>
      <c r="H148" s="8">
        <v>0</v>
      </c>
      <c r="I148" s="84">
        <f t="shared" si="19"/>
        <v>0</v>
      </c>
      <c r="J148" s="67"/>
      <c r="K148" s="66"/>
      <c r="L148" s="9" t="s">
        <v>105</v>
      </c>
      <c r="M148" s="8">
        <v>0</v>
      </c>
      <c r="N148" s="8">
        <f t="shared" si="20"/>
        <v>0</v>
      </c>
      <c r="O148" s="85" t="s">
        <v>105</v>
      </c>
      <c r="P148" s="67"/>
      <c r="Q148" s="67"/>
      <c r="R148" s="67"/>
      <c r="S148" s="66"/>
      <c r="T148" s="84">
        <v>0</v>
      </c>
      <c r="U148" s="66"/>
    </row>
    <row r="149" spans="1:21" ht="18" customHeight="1">
      <c r="A149" s="110" t="s">
        <v>1176</v>
      </c>
      <c r="B149" s="111"/>
      <c r="C149" s="138" t="s">
        <v>1177</v>
      </c>
      <c r="D149" s="111"/>
      <c r="E149" s="15" t="s">
        <v>1176</v>
      </c>
      <c r="F149" s="8">
        <f t="shared" si="18"/>
        <v>0</v>
      </c>
      <c r="G149" s="9" t="s">
        <v>105</v>
      </c>
      <c r="H149" s="8">
        <v>0</v>
      </c>
      <c r="I149" s="84">
        <f t="shared" si="19"/>
        <v>2400</v>
      </c>
      <c r="J149" s="67"/>
      <c r="K149" s="66"/>
      <c r="L149" s="9" t="s">
        <v>105</v>
      </c>
      <c r="M149" s="8">
        <v>2400</v>
      </c>
      <c r="N149" s="8">
        <f t="shared" si="20"/>
        <v>999.8</v>
      </c>
      <c r="O149" s="85" t="s">
        <v>105</v>
      </c>
      <c r="P149" s="67"/>
      <c r="Q149" s="67"/>
      <c r="R149" s="67"/>
      <c r="S149" s="66"/>
      <c r="T149" s="84">
        <v>999.8</v>
      </c>
      <c r="U149" s="66"/>
    </row>
    <row r="150" spans="1:21" ht="18" customHeight="1">
      <c r="A150" s="110" t="s">
        <v>1178</v>
      </c>
      <c r="B150" s="111"/>
      <c r="C150" s="138" t="s">
        <v>1179</v>
      </c>
      <c r="D150" s="111"/>
      <c r="E150" s="15" t="s">
        <v>1178</v>
      </c>
      <c r="F150" s="8">
        <f t="shared" si="18"/>
        <v>0</v>
      </c>
      <c r="G150" s="9" t="s">
        <v>105</v>
      </c>
      <c r="H150" s="8">
        <v>0</v>
      </c>
      <c r="I150" s="84">
        <f t="shared" si="19"/>
        <v>0</v>
      </c>
      <c r="J150" s="67"/>
      <c r="K150" s="66"/>
      <c r="L150" s="9" t="s">
        <v>105</v>
      </c>
      <c r="M150" s="8">
        <v>0</v>
      </c>
      <c r="N150" s="8">
        <f t="shared" si="20"/>
        <v>0</v>
      </c>
      <c r="O150" s="85" t="s">
        <v>105</v>
      </c>
      <c r="P150" s="67"/>
      <c r="Q150" s="67"/>
      <c r="R150" s="67"/>
      <c r="S150" s="66"/>
      <c r="T150" s="84">
        <v>0</v>
      </c>
      <c r="U150" s="66"/>
    </row>
    <row r="151" spans="1:21" ht="18" customHeight="1">
      <c r="A151" s="110" t="s">
        <v>1180</v>
      </c>
      <c r="B151" s="111"/>
      <c r="C151" s="138" t="s">
        <v>1181</v>
      </c>
      <c r="D151" s="111"/>
      <c r="E151" s="15" t="s">
        <v>1180</v>
      </c>
      <c r="F151" s="8">
        <f t="shared" si="18"/>
        <v>1938</v>
      </c>
      <c r="G151" s="9" t="s">
        <v>105</v>
      </c>
      <c r="H151" s="8">
        <v>1938</v>
      </c>
      <c r="I151" s="84">
        <f t="shared" si="19"/>
        <v>2677.95</v>
      </c>
      <c r="J151" s="67"/>
      <c r="K151" s="66"/>
      <c r="L151" s="9" t="s">
        <v>105</v>
      </c>
      <c r="M151" s="8">
        <v>2677.95</v>
      </c>
      <c r="N151" s="8">
        <f t="shared" si="20"/>
        <v>2666.244</v>
      </c>
      <c r="O151" s="85" t="s">
        <v>105</v>
      </c>
      <c r="P151" s="67"/>
      <c r="Q151" s="67"/>
      <c r="R151" s="67"/>
      <c r="S151" s="66"/>
      <c r="T151" s="84">
        <v>2666.244</v>
      </c>
      <c r="U151" s="66"/>
    </row>
    <row r="152" spans="1:21" ht="30" customHeight="1">
      <c r="A152" s="110" t="s">
        <v>1182</v>
      </c>
      <c r="B152" s="111"/>
      <c r="C152" s="138" t="s">
        <v>1183</v>
      </c>
      <c r="D152" s="111"/>
      <c r="E152" s="15" t="s">
        <v>105</v>
      </c>
      <c r="F152" s="8">
        <f t="shared" si="18"/>
        <v>0</v>
      </c>
      <c r="G152" s="9" t="s">
        <v>105</v>
      </c>
      <c r="H152" s="8">
        <v>0</v>
      </c>
      <c r="I152" s="84">
        <f>M152</f>
        <v>0</v>
      </c>
      <c r="J152" s="67"/>
      <c r="K152" s="66"/>
      <c r="L152" s="9" t="s">
        <v>105</v>
      </c>
      <c r="M152" s="8">
        <v>0</v>
      </c>
      <c r="N152" s="8">
        <f t="shared" si="20"/>
        <v>0</v>
      </c>
      <c r="O152" s="85" t="s">
        <v>105</v>
      </c>
      <c r="P152" s="67"/>
      <c r="Q152" s="67"/>
      <c r="R152" s="67"/>
      <c r="S152" s="66"/>
      <c r="T152" s="84">
        <v>0</v>
      </c>
      <c r="U152" s="66"/>
    </row>
    <row r="153" spans="1:21" ht="23.25" customHeight="1">
      <c r="A153" s="110" t="s">
        <v>1184</v>
      </c>
      <c r="B153" s="111"/>
      <c r="C153" s="138" t="s">
        <v>1185</v>
      </c>
      <c r="D153" s="111"/>
      <c r="E153" s="15" t="s">
        <v>1184</v>
      </c>
      <c r="F153" s="8">
        <f t="shared" si="18"/>
        <v>0</v>
      </c>
      <c r="G153" s="9" t="s">
        <v>105</v>
      </c>
      <c r="H153" s="8">
        <v>0</v>
      </c>
      <c r="I153" s="84">
        <f aca="true" t="shared" si="21" ref="I153:I162">M153</f>
        <v>0</v>
      </c>
      <c r="J153" s="67"/>
      <c r="K153" s="66"/>
      <c r="L153" s="9" t="s">
        <v>105</v>
      </c>
      <c r="M153" s="8">
        <v>0</v>
      </c>
      <c r="N153" s="8">
        <f t="shared" si="20"/>
        <v>0</v>
      </c>
      <c r="O153" s="85" t="s">
        <v>105</v>
      </c>
      <c r="P153" s="67"/>
      <c r="Q153" s="67"/>
      <c r="R153" s="67"/>
      <c r="S153" s="66"/>
      <c r="T153" s="84">
        <v>0</v>
      </c>
      <c r="U153" s="66"/>
    </row>
    <row r="154" spans="1:21" ht="18" customHeight="1">
      <c r="A154" s="110" t="s">
        <v>1186</v>
      </c>
      <c r="B154" s="111"/>
      <c r="C154" s="138" t="s">
        <v>1187</v>
      </c>
      <c r="D154" s="111"/>
      <c r="E154" s="15" t="s">
        <v>1186</v>
      </c>
      <c r="F154" s="8">
        <f t="shared" si="18"/>
        <v>0</v>
      </c>
      <c r="G154" s="9" t="s">
        <v>105</v>
      </c>
      <c r="H154" s="8">
        <v>0</v>
      </c>
      <c r="I154" s="84">
        <f t="shared" si="21"/>
        <v>0</v>
      </c>
      <c r="J154" s="67"/>
      <c r="K154" s="66"/>
      <c r="L154" s="9" t="s">
        <v>105</v>
      </c>
      <c r="M154" s="8">
        <v>0</v>
      </c>
      <c r="N154" s="8">
        <f t="shared" si="20"/>
        <v>0</v>
      </c>
      <c r="O154" s="85" t="s">
        <v>105</v>
      </c>
      <c r="P154" s="67"/>
      <c r="Q154" s="67"/>
      <c r="R154" s="67"/>
      <c r="S154" s="66"/>
      <c r="T154" s="84">
        <v>0</v>
      </c>
      <c r="U154" s="66"/>
    </row>
    <row r="155" spans="1:21" ht="25.5" customHeight="1">
      <c r="A155" s="110" t="s">
        <v>1188</v>
      </c>
      <c r="B155" s="111"/>
      <c r="C155" s="138" t="s">
        <v>1189</v>
      </c>
      <c r="D155" s="111"/>
      <c r="E155" s="15" t="s">
        <v>1188</v>
      </c>
      <c r="F155" s="8">
        <f t="shared" si="18"/>
        <v>0</v>
      </c>
      <c r="G155" s="9" t="s">
        <v>105</v>
      </c>
      <c r="H155" s="8">
        <v>0</v>
      </c>
      <c r="I155" s="84">
        <f t="shared" si="21"/>
        <v>0</v>
      </c>
      <c r="J155" s="67"/>
      <c r="K155" s="66"/>
      <c r="L155" s="9" t="s">
        <v>105</v>
      </c>
      <c r="M155" s="8">
        <v>0</v>
      </c>
      <c r="N155" s="8">
        <v>0</v>
      </c>
      <c r="O155" s="85" t="s">
        <v>105</v>
      </c>
      <c r="P155" s="67"/>
      <c r="Q155" s="67"/>
      <c r="R155" s="67"/>
      <c r="S155" s="66"/>
      <c r="T155" s="84">
        <v>0</v>
      </c>
      <c r="U155" s="66"/>
    </row>
    <row r="156" spans="1:21" ht="18" customHeight="1">
      <c r="A156" s="110" t="s">
        <v>1190</v>
      </c>
      <c r="B156" s="111"/>
      <c r="C156" s="138" t="s">
        <v>1191</v>
      </c>
      <c r="D156" s="111"/>
      <c r="E156" s="15" t="s">
        <v>1190</v>
      </c>
      <c r="F156" s="8">
        <f t="shared" si="18"/>
        <v>0</v>
      </c>
      <c r="G156" s="9" t="s">
        <v>105</v>
      </c>
      <c r="H156" s="8">
        <v>0</v>
      </c>
      <c r="I156" s="84">
        <f t="shared" si="21"/>
        <v>0</v>
      </c>
      <c r="J156" s="67"/>
      <c r="K156" s="66"/>
      <c r="L156" s="9" t="s">
        <v>105</v>
      </c>
      <c r="M156" s="8">
        <v>0</v>
      </c>
      <c r="N156" s="8">
        <v>0</v>
      </c>
      <c r="O156" s="85" t="s">
        <v>105</v>
      </c>
      <c r="P156" s="67"/>
      <c r="Q156" s="67"/>
      <c r="R156" s="67"/>
      <c r="S156" s="66"/>
      <c r="T156" s="84">
        <v>0</v>
      </c>
      <c r="U156" s="66"/>
    </row>
    <row r="157" spans="1:21" ht="31.5" customHeight="1">
      <c r="A157" s="110" t="s">
        <v>1192</v>
      </c>
      <c r="B157" s="111"/>
      <c r="C157" s="138" t="s">
        <v>1193</v>
      </c>
      <c r="D157" s="111"/>
      <c r="E157" s="15" t="s">
        <v>105</v>
      </c>
      <c r="F157" s="8">
        <f t="shared" si="18"/>
        <v>0</v>
      </c>
      <c r="G157" s="9" t="s">
        <v>105</v>
      </c>
      <c r="H157" s="8">
        <v>0</v>
      </c>
      <c r="I157" s="84">
        <f t="shared" si="21"/>
        <v>0</v>
      </c>
      <c r="J157" s="67"/>
      <c r="K157" s="66"/>
      <c r="L157" s="9" t="s">
        <v>105</v>
      </c>
      <c r="M157" s="8">
        <v>0</v>
      </c>
      <c r="N157" s="8">
        <v>0</v>
      </c>
      <c r="O157" s="85" t="s">
        <v>105</v>
      </c>
      <c r="P157" s="67"/>
      <c r="Q157" s="67"/>
      <c r="R157" s="67"/>
      <c r="S157" s="66"/>
      <c r="T157" s="84">
        <v>0</v>
      </c>
      <c r="U157" s="66"/>
    </row>
    <row r="158" spans="1:21" ht="18" customHeight="1">
      <c r="A158" s="110" t="s">
        <v>1194</v>
      </c>
      <c r="B158" s="111"/>
      <c r="C158" s="138" t="s">
        <v>1195</v>
      </c>
      <c r="D158" s="111"/>
      <c r="E158" s="15" t="s">
        <v>1194</v>
      </c>
      <c r="F158" s="8">
        <f t="shared" si="18"/>
        <v>0</v>
      </c>
      <c r="G158" s="9" t="s">
        <v>105</v>
      </c>
      <c r="H158" s="8">
        <v>0</v>
      </c>
      <c r="I158" s="84">
        <f t="shared" si="21"/>
        <v>0</v>
      </c>
      <c r="J158" s="67"/>
      <c r="K158" s="66"/>
      <c r="L158" s="9" t="s">
        <v>105</v>
      </c>
      <c r="M158" s="8">
        <v>0</v>
      </c>
      <c r="N158" s="8">
        <v>0</v>
      </c>
      <c r="O158" s="85" t="s">
        <v>105</v>
      </c>
      <c r="P158" s="67"/>
      <c r="Q158" s="67"/>
      <c r="R158" s="67"/>
      <c r="S158" s="66"/>
      <c r="T158" s="84">
        <v>0</v>
      </c>
      <c r="U158" s="66"/>
    </row>
    <row r="159" spans="1:21" ht="30.75" customHeight="1">
      <c r="A159" s="110" t="s">
        <v>1196</v>
      </c>
      <c r="B159" s="111"/>
      <c r="C159" s="138" t="s">
        <v>1197</v>
      </c>
      <c r="D159" s="111"/>
      <c r="E159" s="15" t="s">
        <v>105</v>
      </c>
      <c r="F159" s="8">
        <f t="shared" si="18"/>
        <v>0</v>
      </c>
      <c r="G159" s="9" t="s">
        <v>105</v>
      </c>
      <c r="H159" s="8">
        <v>0</v>
      </c>
      <c r="I159" s="84">
        <f t="shared" si="21"/>
        <v>0</v>
      </c>
      <c r="J159" s="67"/>
      <c r="K159" s="66"/>
      <c r="L159" s="9" t="s">
        <v>105</v>
      </c>
      <c r="M159" s="8">
        <v>0</v>
      </c>
      <c r="N159" s="8">
        <v>0</v>
      </c>
      <c r="O159" s="85" t="s">
        <v>105</v>
      </c>
      <c r="P159" s="67"/>
      <c r="Q159" s="67"/>
      <c r="R159" s="67"/>
      <c r="S159" s="66"/>
      <c r="T159" s="84">
        <v>0</v>
      </c>
      <c r="U159" s="66"/>
    </row>
    <row r="160" spans="1:21" ht="18" customHeight="1">
      <c r="A160" s="110" t="s">
        <v>1198</v>
      </c>
      <c r="B160" s="111"/>
      <c r="C160" s="138" t="s">
        <v>1199</v>
      </c>
      <c r="D160" s="111"/>
      <c r="E160" s="15" t="s">
        <v>1198</v>
      </c>
      <c r="F160" s="8">
        <f t="shared" si="18"/>
        <v>0</v>
      </c>
      <c r="G160" s="9" t="s">
        <v>105</v>
      </c>
      <c r="H160" s="8">
        <v>0</v>
      </c>
      <c r="I160" s="84">
        <f t="shared" si="21"/>
        <v>0</v>
      </c>
      <c r="J160" s="67"/>
      <c r="K160" s="66"/>
      <c r="L160" s="9" t="s">
        <v>105</v>
      </c>
      <c r="M160" s="8">
        <v>0</v>
      </c>
      <c r="N160" s="8">
        <v>0</v>
      </c>
      <c r="O160" s="85" t="s">
        <v>105</v>
      </c>
      <c r="P160" s="67"/>
      <c r="Q160" s="67"/>
      <c r="R160" s="67"/>
      <c r="S160" s="66"/>
      <c r="T160" s="84">
        <v>0</v>
      </c>
      <c r="U160" s="66"/>
    </row>
    <row r="161" spans="1:21" ht="18" customHeight="1">
      <c r="A161" s="110" t="s">
        <v>1200</v>
      </c>
      <c r="B161" s="111"/>
      <c r="C161" s="138" t="s">
        <v>1201</v>
      </c>
      <c r="D161" s="111"/>
      <c r="E161" s="15" t="s">
        <v>1200</v>
      </c>
      <c r="F161" s="8">
        <f t="shared" si="18"/>
        <v>0</v>
      </c>
      <c r="G161" s="9" t="s">
        <v>105</v>
      </c>
      <c r="H161" s="8">
        <v>0</v>
      </c>
      <c r="I161" s="84">
        <f t="shared" si="21"/>
        <v>0</v>
      </c>
      <c r="J161" s="67"/>
      <c r="K161" s="66"/>
      <c r="L161" s="9" t="s">
        <v>105</v>
      </c>
      <c r="M161" s="8">
        <v>0</v>
      </c>
      <c r="N161" s="8">
        <v>0</v>
      </c>
      <c r="O161" s="85" t="s">
        <v>105</v>
      </c>
      <c r="P161" s="67"/>
      <c r="Q161" s="67"/>
      <c r="R161" s="67"/>
      <c r="S161" s="66"/>
      <c r="T161" s="84">
        <v>0</v>
      </c>
      <c r="U161" s="66"/>
    </row>
    <row r="162" spans="1:21" ht="18" customHeight="1">
      <c r="A162" s="110" t="s">
        <v>1202</v>
      </c>
      <c r="B162" s="111"/>
      <c r="C162" s="138" t="s">
        <v>1203</v>
      </c>
      <c r="D162" s="111"/>
      <c r="E162" s="15" t="s">
        <v>1202</v>
      </c>
      <c r="F162" s="8">
        <f t="shared" si="18"/>
        <v>0</v>
      </c>
      <c r="G162" s="9" t="s">
        <v>105</v>
      </c>
      <c r="H162" s="8">
        <v>0</v>
      </c>
      <c r="I162" s="84">
        <f t="shared" si="21"/>
        <v>0</v>
      </c>
      <c r="J162" s="67"/>
      <c r="K162" s="66"/>
      <c r="L162" s="9" t="s">
        <v>105</v>
      </c>
      <c r="M162" s="8">
        <v>0</v>
      </c>
      <c r="N162" s="8">
        <v>0</v>
      </c>
      <c r="O162" s="85" t="s">
        <v>105</v>
      </c>
      <c r="P162" s="67"/>
      <c r="Q162" s="67"/>
      <c r="R162" s="67"/>
      <c r="S162" s="66"/>
      <c r="T162" s="84">
        <v>0</v>
      </c>
      <c r="U162" s="66"/>
    </row>
    <row r="163" spans="1:21" ht="18" customHeight="1">
      <c r="A163" s="110" t="s">
        <v>1204</v>
      </c>
      <c r="B163" s="111"/>
      <c r="C163" s="138" t="s">
        <v>1205</v>
      </c>
      <c r="D163" s="111"/>
      <c r="E163" s="15" t="s">
        <v>1204</v>
      </c>
      <c r="F163" s="8">
        <f t="shared" si="18"/>
        <v>0</v>
      </c>
      <c r="G163" s="9" t="s">
        <v>105</v>
      </c>
      <c r="H163" s="8">
        <v>0</v>
      </c>
      <c r="I163" s="84">
        <f>M163</f>
        <v>0</v>
      </c>
      <c r="J163" s="67"/>
      <c r="K163" s="66"/>
      <c r="L163" s="9" t="s">
        <v>105</v>
      </c>
      <c r="M163" s="8">
        <v>0</v>
      </c>
      <c r="N163" s="8">
        <v>0</v>
      </c>
      <c r="O163" s="85" t="s">
        <v>105</v>
      </c>
      <c r="P163" s="67"/>
      <c r="Q163" s="67"/>
      <c r="R163" s="67"/>
      <c r="S163" s="66"/>
      <c r="T163" s="84">
        <v>0</v>
      </c>
      <c r="U163" s="66"/>
    </row>
    <row r="164" spans="1:21" ht="72.75" customHeight="1">
      <c r="A164" s="110" t="s">
        <v>1206</v>
      </c>
      <c r="B164" s="111"/>
      <c r="C164" s="138" t="s">
        <v>1207</v>
      </c>
      <c r="D164" s="111"/>
      <c r="E164" s="15" t="s">
        <v>105</v>
      </c>
      <c r="F164" s="8">
        <f t="shared" si="18"/>
        <v>0</v>
      </c>
      <c r="G164" s="9" t="s">
        <v>105</v>
      </c>
      <c r="H164" s="8">
        <v>0</v>
      </c>
      <c r="I164" s="84">
        <f aca="true" t="shared" si="22" ref="I164:I175">M164</f>
        <v>0</v>
      </c>
      <c r="J164" s="67"/>
      <c r="K164" s="66"/>
      <c r="L164" s="9" t="s">
        <v>105</v>
      </c>
      <c r="M164" s="8">
        <v>0</v>
      </c>
      <c r="N164" s="8">
        <v>0</v>
      </c>
      <c r="O164" s="85" t="s">
        <v>105</v>
      </c>
      <c r="P164" s="67"/>
      <c r="Q164" s="67"/>
      <c r="R164" s="67"/>
      <c r="S164" s="66"/>
      <c r="T164" s="84">
        <v>0</v>
      </c>
      <c r="U164" s="66"/>
    </row>
    <row r="165" spans="1:21" ht="42.75" customHeight="1">
      <c r="A165" s="110" t="s">
        <v>1208</v>
      </c>
      <c r="B165" s="111"/>
      <c r="C165" s="138" t="s">
        <v>1209</v>
      </c>
      <c r="D165" s="111"/>
      <c r="E165" s="15" t="s">
        <v>1208</v>
      </c>
      <c r="F165" s="8" t="str">
        <f t="shared" si="18"/>
        <v>x</v>
      </c>
      <c r="G165" s="8">
        <v>0</v>
      </c>
      <c r="H165" s="9" t="s">
        <v>105</v>
      </c>
      <c r="I165" s="84" t="str">
        <f t="shared" si="22"/>
        <v>x</v>
      </c>
      <c r="J165" s="67"/>
      <c r="K165" s="66"/>
      <c r="L165" s="8">
        <v>0</v>
      </c>
      <c r="M165" s="9" t="s">
        <v>105</v>
      </c>
      <c r="N165" s="8">
        <v>0</v>
      </c>
      <c r="O165" s="84">
        <v>0</v>
      </c>
      <c r="P165" s="67"/>
      <c r="Q165" s="67"/>
      <c r="R165" s="67"/>
      <c r="S165" s="66"/>
      <c r="T165" s="85" t="s">
        <v>105</v>
      </c>
      <c r="U165" s="66"/>
    </row>
    <row r="166" spans="1:21" ht="46.5" customHeight="1">
      <c r="A166" s="113" t="s">
        <v>1210</v>
      </c>
      <c r="B166" s="114"/>
      <c r="C166" s="139" t="s">
        <v>1211</v>
      </c>
      <c r="D166" s="114"/>
      <c r="E166" s="27" t="s">
        <v>105</v>
      </c>
      <c r="F166" s="19">
        <f t="shared" si="18"/>
        <v>-16300</v>
      </c>
      <c r="G166" s="28" t="s">
        <v>105</v>
      </c>
      <c r="H166" s="19">
        <f>H179</f>
        <v>-16300</v>
      </c>
      <c r="I166" s="107">
        <f>M166</f>
        <v>-29465.2</v>
      </c>
      <c r="J166" s="108"/>
      <c r="K166" s="109"/>
      <c r="L166" s="28" t="s">
        <v>105</v>
      </c>
      <c r="M166" s="19">
        <f>M179</f>
        <v>-29465.2</v>
      </c>
      <c r="N166" s="19">
        <v>-139106.657</v>
      </c>
      <c r="O166" s="137" t="s">
        <v>105</v>
      </c>
      <c r="P166" s="108"/>
      <c r="Q166" s="108"/>
      <c r="R166" s="108"/>
      <c r="S166" s="109"/>
      <c r="T166" s="107">
        <f>T167+T179</f>
        <v>-139106.65699999998</v>
      </c>
      <c r="U166" s="109"/>
    </row>
    <row r="167" spans="1:21" ht="46.5" customHeight="1">
      <c r="A167" s="110" t="s">
        <v>1212</v>
      </c>
      <c r="B167" s="111"/>
      <c r="C167" s="138" t="s">
        <v>1213</v>
      </c>
      <c r="D167" s="111"/>
      <c r="E167" s="15" t="s">
        <v>105</v>
      </c>
      <c r="F167" s="8">
        <f t="shared" si="18"/>
        <v>0</v>
      </c>
      <c r="G167" s="9" t="s">
        <v>105</v>
      </c>
      <c r="H167" s="8">
        <v>0</v>
      </c>
      <c r="I167" s="84">
        <f t="shared" si="22"/>
        <v>0</v>
      </c>
      <c r="J167" s="67"/>
      <c r="K167" s="66"/>
      <c r="L167" s="9" t="s">
        <v>105</v>
      </c>
      <c r="M167" s="8">
        <v>0</v>
      </c>
      <c r="N167" s="8">
        <f>T167</f>
        <v>-1265.3</v>
      </c>
      <c r="O167" s="85" t="s">
        <v>105</v>
      </c>
      <c r="P167" s="67"/>
      <c r="Q167" s="67"/>
      <c r="R167" s="67"/>
      <c r="S167" s="66"/>
      <c r="T167" s="84">
        <f>T168</f>
        <v>-1265.3</v>
      </c>
      <c r="U167" s="66"/>
    </row>
    <row r="168" spans="1:21" ht="35.25" customHeight="1">
      <c r="A168" s="110" t="s">
        <v>1214</v>
      </c>
      <c r="B168" s="111"/>
      <c r="C168" s="138" t="s">
        <v>1215</v>
      </c>
      <c r="D168" s="111"/>
      <c r="E168" s="15" t="s">
        <v>1216</v>
      </c>
      <c r="F168" s="8">
        <f t="shared" si="18"/>
        <v>0</v>
      </c>
      <c r="G168" s="9" t="s">
        <v>105</v>
      </c>
      <c r="H168" s="8">
        <v>0</v>
      </c>
      <c r="I168" s="84">
        <f t="shared" si="22"/>
        <v>0</v>
      </c>
      <c r="J168" s="67"/>
      <c r="K168" s="66"/>
      <c r="L168" s="9" t="s">
        <v>105</v>
      </c>
      <c r="M168" s="8">
        <v>0</v>
      </c>
      <c r="N168" s="8">
        <f aca="true" t="shared" si="23" ref="N168:N180">T168</f>
        <v>-1265.3</v>
      </c>
      <c r="O168" s="85" t="s">
        <v>105</v>
      </c>
      <c r="P168" s="67"/>
      <c r="Q168" s="67"/>
      <c r="R168" s="67"/>
      <c r="S168" s="66"/>
      <c r="T168" s="84">
        <v>-1265.3</v>
      </c>
      <c r="U168" s="66"/>
    </row>
    <row r="169" spans="1:21" ht="31.5" customHeight="1">
      <c r="A169" s="110" t="s">
        <v>1217</v>
      </c>
      <c r="B169" s="111"/>
      <c r="C169" s="138" t="s">
        <v>1218</v>
      </c>
      <c r="D169" s="111"/>
      <c r="E169" s="15" t="s">
        <v>1219</v>
      </c>
      <c r="F169" s="8">
        <f t="shared" si="18"/>
        <v>0</v>
      </c>
      <c r="G169" s="9" t="s">
        <v>105</v>
      </c>
      <c r="H169" s="8">
        <v>0</v>
      </c>
      <c r="I169" s="84">
        <f t="shared" si="22"/>
        <v>0</v>
      </c>
      <c r="J169" s="67"/>
      <c r="K169" s="66"/>
      <c r="L169" s="9" t="s">
        <v>105</v>
      </c>
      <c r="M169" s="8">
        <v>0</v>
      </c>
      <c r="N169" s="8">
        <f t="shared" si="23"/>
        <v>0</v>
      </c>
      <c r="O169" s="85" t="s">
        <v>105</v>
      </c>
      <c r="P169" s="67"/>
      <c r="Q169" s="67"/>
      <c r="R169" s="67"/>
      <c r="S169" s="66"/>
      <c r="T169" s="84">
        <v>0</v>
      </c>
      <c r="U169" s="66"/>
    </row>
    <row r="170" spans="1:21" ht="34.5" customHeight="1">
      <c r="A170" s="110" t="s">
        <v>1220</v>
      </c>
      <c r="B170" s="111"/>
      <c r="C170" s="138" t="s">
        <v>1221</v>
      </c>
      <c r="D170" s="111"/>
      <c r="E170" s="15" t="s">
        <v>1222</v>
      </c>
      <c r="F170" s="8">
        <f t="shared" si="18"/>
        <v>0</v>
      </c>
      <c r="G170" s="9" t="s">
        <v>105</v>
      </c>
      <c r="H170" s="8">
        <v>0</v>
      </c>
      <c r="I170" s="84">
        <f t="shared" si="22"/>
        <v>0</v>
      </c>
      <c r="J170" s="67"/>
      <c r="K170" s="66"/>
      <c r="L170" s="9" t="s">
        <v>105</v>
      </c>
      <c r="M170" s="8">
        <v>0</v>
      </c>
      <c r="N170" s="8">
        <f t="shared" si="23"/>
        <v>0</v>
      </c>
      <c r="O170" s="85" t="s">
        <v>105</v>
      </c>
      <c r="P170" s="67"/>
      <c r="Q170" s="67"/>
      <c r="R170" s="67"/>
      <c r="S170" s="66"/>
      <c r="T170" s="84">
        <v>0</v>
      </c>
      <c r="U170" s="66"/>
    </row>
    <row r="171" spans="1:21" ht="31.5" customHeight="1">
      <c r="A171" s="110" t="s">
        <v>1223</v>
      </c>
      <c r="B171" s="111"/>
      <c r="C171" s="138" t="s">
        <v>1224</v>
      </c>
      <c r="D171" s="111"/>
      <c r="E171" s="15" t="s">
        <v>105</v>
      </c>
      <c r="F171" s="8">
        <f t="shared" si="18"/>
        <v>0</v>
      </c>
      <c r="G171" s="9" t="s">
        <v>105</v>
      </c>
      <c r="H171" s="8">
        <v>0</v>
      </c>
      <c r="I171" s="84">
        <f t="shared" si="22"/>
        <v>0</v>
      </c>
      <c r="J171" s="67"/>
      <c r="K171" s="66"/>
      <c r="L171" s="9" t="s">
        <v>105</v>
      </c>
      <c r="M171" s="8">
        <v>0</v>
      </c>
      <c r="N171" s="8">
        <f t="shared" si="23"/>
        <v>0</v>
      </c>
      <c r="O171" s="85" t="s">
        <v>105</v>
      </c>
      <c r="P171" s="67"/>
      <c r="Q171" s="67"/>
      <c r="R171" s="67"/>
      <c r="S171" s="66"/>
      <c r="T171" s="84">
        <v>0</v>
      </c>
      <c r="U171" s="66"/>
    </row>
    <row r="172" spans="1:21" ht="32.25" customHeight="1">
      <c r="A172" s="110" t="s">
        <v>1225</v>
      </c>
      <c r="B172" s="111"/>
      <c r="C172" s="138" t="s">
        <v>1226</v>
      </c>
      <c r="D172" s="111"/>
      <c r="E172" s="15" t="s">
        <v>1227</v>
      </c>
      <c r="F172" s="8">
        <f t="shared" si="18"/>
        <v>0</v>
      </c>
      <c r="G172" s="9" t="s">
        <v>105</v>
      </c>
      <c r="H172" s="8">
        <v>0</v>
      </c>
      <c r="I172" s="84">
        <f t="shared" si="22"/>
        <v>0</v>
      </c>
      <c r="J172" s="67"/>
      <c r="K172" s="66"/>
      <c r="L172" s="9" t="s">
        <v>105</v>
      </c>
      <c r="M172" s="8">
        <v>0</v>
      </c>
      <c r="N172" s="8">
        <f t="shared" si="23"/>
        <v>0</v>
      </c>
      <c r="O172" s="85" t="s">
        <v>105</v>
      </c>
      <c r="P172" s="67"/>
      <c r="Q172" s="67"/>
      <c r="R172" s="67"/>
      <c r="S172" s="66"/>
      <c r="T172" s="84">
        <v>0</v>
      </c>
      <c r="U172" s="66"/>
    </row>
    <row r="173" spans="1:21" ht="35.25" customHeight="1">
      <c r="A173" s="110" t="s">
        <v>1228</v>
      </c>
      <c r="B173" s="111"/>
      <c r="C173" s="138" t="s">
        <v>1229</v>
      </c>
      <c r="D173" s="111"/>
      <c r="E173" s="15" t="s">
        <v>105</v>
      </c>
      <c r="F173" s="8">
        <f t="shared" si="18"/>
        <v>0</v>
      </c>
      <c r="G173" s="9" t="s">
        <v>105</v>
      </c>
      <c r="H173" s="8">
        <v>0</v>
      </c>
      <c r="I173" s="84">
        <f t="shared" si="22"/>
        <v>0</v>
      </c>
      <c r="J173" s="67"/>
      <c r="K173" s="66"/>
      <c r="L173" s="9" t="s">
        <v>105</v>
      </c>
      <c r="M173" s="8">
        <v>0</v>
      </c>
      <c r="N173" s="8">
        <f t="shared" si="23"/>
        <v>0</v>
      </c>
      <c r="O173" s="85" t="s">
        <v>105</v>
      </c>
      <c r="P173" s="67"/>
      <c r="Q173" s="67"/>
      <c r="R173" s="67"/>
      <c r="S173" s="66"/>
      <c r="T173" s="84">
        <v>0</v>
      </c>
      <c r="U173" s="66"/>
    </row>
    <row r="174" spans="1:21" ht="35.25" customHeight="1">
      <c r="A174" s="110" t="s">
        <v>1230</v>
      </c>
      <c r="B174" s="111"/>
      <c r="C174" s="138" t="s">
        <v>1231</v>
      </c>
      <c r="D174" s="111"/>
      <c r="E174" s="15" t="s">
        <v>1232</v>
      </c>
      <c r="F174" s="8">
        <f t="shared" si="18"/>
        <v>0</v>
      </c>
      <c r="G174" s="9" t="s">
        <v>105</v>
      </c>
      <c r="H174" s="8">
        <v>0</v>
      </c>
      <c r="I174" s="84">
        <f t="shared" si="22"/>
        <v>0</v>
      </c>
      <c r="J174" s="67"/>
      <c r="K174" s="66"/>
      <c r="L174" s="9" t="s">
        <v>105</v>
      </c>
      <c r="M174" s="8">
        <v>0</v>
      </c>
      <c r="N174" s="8">
        <f t="shared" si="23"/>
        <v>0</v>
      </c>
      <c r="O174" s="85" t="s">
        <v>105</v>
      </c>
      <c r="P174" s="67"/>
      <c r="Q174" s="67"/>
      <c r="R174" s="67"/>
      <c r="S174" s="66"/>
      <c r="T174" s="84">
        <v>0</v>
      </c>
      <c r="U174" s="66"/>
    </row>
    <row r="175" spans="1:21" ht="33.75" customHeight="1">
      <c r="A175" s="110" t="s">
        <v>1233</v>
      </c>
      <c r="B175" s="111"/>
      <c r="C175" s="138" t="s">
        <v>1234</v>
      </c>
      <c r="D175" s="111"/>
      <c r="E175" s="15" t="s">
        <v>1235</v>
      </c>
      <c r="F175" s="8">
        <f t="shared" si="18"/>
        <v>0</v>
      </c>
      <c r="G175" s="9" t="s">
        <v>105</v>
      </c>
      <c r="H175" s="8">
        <v>0</v>
      </c>
      <c r="I175" s="84">
        <f t="shared" si="22"/>
        <v>0</v>
      </c>
      <c r="J175" s="67"/>
      <c r="K175" s="66"/>
      <c r="L175" s="9" t="s">
        <v>105</v>
      </c>
      <c r="M175" s="8">
        <v>0</v>
      </c>
      <c r="N175" s="8">
        <f t="shared" si="23"/>
        <v>0</v>
      </c>
      <c r="O175" s="85" t="s">
        <v>105</v>
      </c>
      <c r="P175" s="67"/>
      <c r="Q175" s="67"/>
      <c r="R175" s="67"/>
      <c r="S175" s="66"/>
      <c r="T175" s="84">
        <v>0</v>
      </c>
      <c r="U175" s="66"/>
    </row>
    <row r="176" spans="1:21" ht="38.25" customHeight="1">
      <c r="A176" s="110" t="s">
        <v>1236</v>
      </c>
      <c r="B176" s="111"/>
      <c r="C176" s="138" t="s">
        <v>1237</v>
      </c>
      <c r="D176" s="111"/>
      <c r="E176" s="15" t="s">
        <v>1238</v>
      </c>
      <c r="F176" s="8">
        <f t="shared" si="18"/>
        <v>0</v>
      </c>
      <c r="G176" s="9" t="s">
        <v>105</v>
      </c>
      <c r="H176" s="8">
        <v>0</v>
      </c>
      <c r="I176" s="84">
        <f>M176</f>
        <v>0</v>
      </c>
      <c r="J176" s="67"/>
      <c r="K176" s="66"/>
      <c r="L176" s="9" t="s">
        <v>105</v>
      </c>
      <c r="M176" s="8">
        <v>0</v>
      </c>
      <c r="N176" s="8">
        <f t="shared" si="23"/>
        <v>0</v>
      </c>
      <c r="O176" s="85" t="s">
        <v>105</v>
      </c>
      <c r="P176" s="67"/>
      <c r="Q176" s="67"/>
      <c r="R176" s="67"/>
      <c r="S176" s="66"/>
      <c r="T176" s="84">
        <v>0</v>
      </c>
      <c r="U176" s="66"/>
    </row>
    <row r="177" spans="1:21" ht="36.75" customHeight="1">
      <c r="A177" s="110" t="s">
        <v>1239</v>
      </c>
      <c r="B177" s="111"/>
      <c r="C177" s="138" t="s">
        <v>1240</v>
      </c>
      <c r="D177" s="111"/>
      <c r="E177" s="15" t="s">
        <v>105</v>
      </c>
      <c r="F177" s="8">
        <f t="shared" si="18"/>
        <v>0</v>
      </c>
      <c r="G177" s="9" t="s">
        <v>105</v>
      </c>
      <c r="H177" s="8">
        <v>0</v>
      </c>
      <c r="I177" s="84">
        <f aca="true" t="shared" si="24" ref="I177:I183">M177</f>
        <v>0</v>
      </c>
      <c r="J177" s="67"/>
      <c r="K177" s="66"/>
      <c r="L177" s="9" t="s">
        <v>105</v>
      </c>
      <c r="M177" s="8">
        <v>0</v>
      </c>
      <c r="N177" s="8">
        <f t="shared" si="23"/>
        <v>0</v>
      </c>
      <c r="O177" s="85" t="s">
        <v>105</v>
      </c>
      <c r="P177" s="67"/>
      <c r="Q177" s="67"/>
      <c r="R177" s="67"/>
      <c r="S177" s="66"/>
      <c r="T177" s="84">
        <v>0</v>
      </c>
      <c r="U177" s="66"/>
    </row>
    <row r="178" spans="1:21" ht="28.5" customHeight="1">
      <c r="A178" s="110" t="s">
        <v>1241</v>
      </c>
      <c r="B178" s="111"/>
      <c r="C178" s="138" t="s">
        <v>1242</v>
      </c>
      <c r="D178" s="111"/>
      <c r="E178" s="15" t="s">
        <v>1243</v>
      </c>
      <c r="F178" s="8">
        <f t="shared" si="18"/>
        <v>0</v>
      </c>
      <c r="G178" s="9" t="s">
        <v>105</v>
      </c>
      <c r="H178" s="8">
        <v>0</v>
      </c>
      <c r="I178" s="84">
        <f t="shared" si="24"/>
        <v>0</v>
      </c>
      <c r="J178" s="67"/>
      <c r="K178" s="66"/>
      <c r="L178" s="9" t="s">
        <v>105</v>
      </c>
      <c r="M178" s="8">
        <v>0</v>
      </c>
      <c r="N178" s="8">
        <f t="shared" si="23"/>
        <v>0</v>
      </c>
      <c r="O178" s="85" t="s">
        <v>105</v>
      </c>
      <c r="P178" s="67"/>
      <c r="Q178" s="67"/>
      <c r="R178" s="67"/>
      <c r="S178" s="66"/>
      <c r="T178" s="84">
        <v>0</v>
      </c>
      <c r="U178" s="66"/>
    </row>
    <row r="179" spans="1:21" ht="46.5" customHeight="1">
      <c r="A179" s="110" t="s">
        <v>1244</v>
      </c>
      <c r="B179" s="111"/>
      <c r="C179" s="138" t="s">
        <v>1245</v>
      </c>
      <c r="D179" s="111"/>
      <c r="E179" s="15" t="s">
        <v>105</v>
      </c>
      <c r="F179" s="8">
        <f t="shared" si="18"/>
        <v>-16300</v>
      </c>
      <c r="G179" s="9" t="s">
        <v>105</v>
      </c>
      <c r="H179" s="8">
        <f>H180</f>
        <v>-16300</v>
      </c>
      <c r="I179" s="84">
        <f t="shared" si="24"/>
        <v>-29465.2</v>
      </c>
      <c r="J179" s="67"/>
      <c r="K179" s="66"/>
      <c r="L179" s="9" t="s">
        <v>105</v>
      </c>
      <c r="M179" s="8">
        <v>-29465.2</v>
      </c>
      <c r="N179" s="8">
        <f t="shared" si="23"/>
        <v>-137841.357</v>
      </c>
      <c r="O179" s="85" t="s">
        <v>105</v>
      </c>
      <c r="P179" s="67"/>
      <c r="Q179" s="67"/>
      <c r="R179" s="67"/>
      <c r="S179" s="66"/>
      <c r="T179" s="84">
        <f>T180</f>
        <v>-137841.357</v>
      </c>
      <c r="U179" s="66"/>
    </row>
    <row r="180" spans="1:21" ht="25.5" customHeight="1">
      <c r="A180" s="110" t="s">
        <v>1246</v>
      </c>
      <c r="B180" s="111"/>
      <c r="C180" s="138" t="s">
        <v>1247</v>
      </c>
      <c r="D180" s="111"/>
      <c r="E180" s="15" t="s">
        <v>1248</v>
      </c>
      <c r="F180" s="8">
        <f t="shared" si="18"/>
        <v>-16300</v>
      </c>
      <c r="G180" s="9" t="s">
        <v>105</v>
      </c>
      <c r="H180" s="8">
        <v>-16300</v>
      </c>
      <c r="I180" s="84">
        <f t="shared" si="24"/>
        <v>-29465.2</v>
      </c>
      <c r="J180" s="67"/>
      <c r="K180" s="66"/>
      <c r="L180" s="9" t="s">
        <v>105</v>
      </c>
      <c r="M180" s="8">
        <v>-29465.2</v>
      </c>
      <c r="N180" s="8">
        <f t="shared" si="23"/>
        <v>-137841.357</v>
      </c>
      <c r="O180" s="85" t="s">
        <v>105</v>
      </c>
      <c r="P180" s="67"/>
      <c r="Q180" s="67"/>
      <c r="R180" s="67"/>
      <c r="S180" s="66"/>
      <c r="T180" s="84">
        <v>-137841.357</v>
      </c>
      <c r="U180" s="66"/>
    </row>
    <row r="181" spans="1:21" ht="25.5" customHeight="1">
      <c r="A181" s="110" t="s">
        <v>1249</v>
      </c>
      <c r="B181" s="111"/>
      <c r="C181" s="138" t="s">
        <v>1250</v>
      </c>
      <c r="D181" s="111"/>
      <c r="E181" s="15" t="s">
        <v>1251</v>
      </c>
      <c r="F181" s="8">
        <f t="shared" si="18"/>
        <v>0</v>
      </c>
      <c r="G181" s="9" t="s">
        <v>105</v>
      </c>
      <c r="H181" s="8">
        <v>0</v>
      </c>
      <c r="I181" s="84">
        <f t="shared" si="24"/>
        <v>0</v>
      </c>
      <c r="J181" s="67"/>
      <c r="K181" s="66"/>
      <c r="L181" s="9" t="s">
        <v>105</v>
      </c>
      <c r="M181" s="8">
        <v>0</v>
      </c>
      <c r="N181" s="8">
        <v>0</v>
      </c>
      <c r="O181" s="85" t="s">
        <v>105</v>
      </c>
      <c r="P181" s="67"/>
      <c r="Q181" s="67"/>
      <c r="R181" s="67"/>
      <c r="S181" s="66"/>
      <c r="T181" s="84">
        <v>0</v>
      </c>
      <c r="U181" s="66"/>
    </row>
    <row r="182" spans="1:21" ht="46.5" customHeight="1">
      <c r="A182" s="110" t="s">
        <v>1252</v>
      </c>
      <c r="B182" s="111"/>
      <c r="C182" s="138" t="s">
        <v>1253</v>
      </c>
      <c r="D182" s="111"/>
      <c r="E182" s="15" t="s">
        <v>1254</v>
      </c>
      <c r="F182" s="8">
        <f t="shared" si="18"/>
        <v>0</v>
      </c>
      <c r="G182" s="9" t="s">
        <v>105</v>
      </c>
      <c r="H182" s="8">
        <v>0</v>
      </c>
      <c r="I182" s="84">
        <f t="shared" si="24"/>
        <v>0</v>
      </c>
      <c r="J182" s="67"/>
      <c r="K182" s="66"/>
      <c r="L182" s="9" t="s">
        <v>105</v>
      </c>
      <c r="M182" s="8">
        <v>0</v>
      </c>
      <c r="N182" s="8">
        <v>0</v>
      </c>
      <c r="O182" s="85" t="s">
        <v>105</v>
      </c>
      <c r="P182" s="67"/>
      <c r="Q182" s="67"/>
      <c r="R182" s="67"/>
      <c r="S182" s="66"/>
      <c r="T182" s="84">
        <v>0</v>
      </c>
      <c r="U182" s="66"/>
    </row>
    <row r="183" spans="1:21" ht="46.5" customHeight="1">
      <c r="A183" s="110" t="s">
        <v>1255</v>
      </c>
      <c r="B183" s="111"/>
      <c r="C183" s="138" t="s">
        <v>1256</v>
      </c>
      <c r="D183" s="111"/>
      <c r="E183" s="15" t="s">
        <v>1257</v>
      </c>
      <c r="F183" s="8">
        <f t="shared" si="18"/>
        <v>0</v>
      </c>
      <c r="G183" s="9" t="s">
        <v>105</v>
      </c>
      <c r="H183" s="8">
        <v>0</v>
      </c>
      <c r="I183" s="84">
        <f t="shared" si="24"/>
        <v>0</v>
      </c>
      <c r="J183" s="67"/>
      <c r="K183" s="66"/>
      <c r="L183" s="9" t="s">
        <v>105</v>
      </c>
      <c r="M183" s="8">
        <v>0</v>
      </c>
      <c r="N183" s="8">
        <v>0</v>
      </c>
      <c r="O183" s="85" t="s">
        <v>105</v>
      </c>
      <c r="P183" s="67"/>
      <c r="Q183" s="67"/>
      <c r="R183" s="67"/>
      <c r="S183" s="66"/>
      <c r="T183" s="84">
        <v>0</v>
      </c>
      <c r="U183" s="66"/>
    </row>
    <row r="184" ht="409.5" customHeight="1" hidden="1"/>
    <row r="185" ht="1.5" customHeight="1"/>
  </sheetData>
  <sheetProtection/>
  <mergeCells count="875">
    <mergeCell ref="T182:U182"/>
    <mergeCell ref="A183:B183"/>
    <mergeCell ref="C183:D183"/>
    <mergeCell ref="I183:K183"/>
    <mergeCell ref="O183:S183"/>
    <mergeCell ref="T183:U183"/>
    <mergeCell ref="A182:B182"/>
    <mergeCell ref="C182:D182"/>
    <mergeCell ref="I182:K182"/>
    <mergeCell ref="O182:S182"/>
    <mergeCell ref="T180:U180"/>
    <mergeCell ref="A181:B181"/>
    <mergeCell ref="C181:D181"/>
    <mergeCell ref="I181:K181"/>
    <mergeCell ref="O181:S181"/>
    <mergeCell ref="T181:U181"/>
    <mergeCell ref="A180:B180"/>
    <mergeCell ref="C180:D180"/>
    <mergeCell ref="I180:K180"/>
    <mergeCell ref="O180:S180"/>
    <mergeCell ref="T178:U178"/>
    <mergeCell ref="A179:B179"/>
    <mergeCell ref="C179:D179"/>
    <mergeCell ref="I179:K179"/>
    <mergeCell ref="O179:S179"/>
    <mergeCell ref="T179:U179"/>
    <mergeCell ref="A178:B178"/>
    <mergeCell ref="C178:D178"/>
    <mergeCell ref="I178:K178"/>
    <mergeCell ref="O178:S178"/>
    <mergeCell ref="T176:U176"/>
    <mergeCell ref="A177:B177"/>
    <mergeCell ref="C177:D177"/>
    <mergeCell ref="I177:K177"/>
    <mergeCell ref="O177:S177"/>
    <mergeCell ref="T177:U177"/>
    <mergeCell ref="A176:B176"/>
    <mergeCell ref="C176:D176"/>
    <mergeCell ref="I176:K176"/>
    <mergeCell ref="O176:S176"/>
    <mergeCell ref="T174:U174"/>
    <mergeCell ref="A175:B175"/>
    <mergeCell ref="C175:D175"/>
    <mergeCell ref="I175:K175"/>
    <mergeCell ref="O175:S175"/>
    <mergeCell ref="T175:U175"/>
    <mergeCell ref="A174:B174"/>
    <mergeCell ref="C174:D174"/>
    <mergeCell ref="I174:K174"/>
    <mergeCell ref="O174:S174"/>
    <mergeCell ref="T172:U172"/>
    <mergeCell ref="A173:B173"/>
    <mergeCell ref="C173:D173"/>
    <mergeCell ref="I173:K173"/>
    <mergeCell ref="O173:S173"/>
    <mergeCell ref="T173:U173"/>
    <mergeCell ref="A172:B172"/>
    <mergeCell ref="C172:D172"/>
    <mergeCell ref="I172:K172"/>
    <mergeCell ref="O172:S172"/>
    <mergeCell ref="T170:U170"/>
    <mergeCell ref="A171:B171"/>
    <mergeCell ref="C171:D171"/>
    <mergeCell ref="I171:K171"/>
    <mergeCell ref="O171:S171"/>
    <mergeCell ref="T171:U171"/>
    <mergeCell ref="A170:B170"/>
    <mergeCell ref="C170:D170"/>
    <mergeCell ref="I170:K170"/>
    <mergeCell ref="O170:S170"/>
    <mergeCell ref="T168:U168"/>
    <mergeCell ref="A169:B169"/>
    <mergeCell ref="C169:D169"/>
    <mergeCell ref="I169:K169"/>
    <mergeCell ref="O169:S169"/>
    <mergeCell ref="T169:U169"/>
    <mergeCell ref="A168:B168"/>
    <mergeCell ref="C168:D168"/>
    <mergeCell ref="I168:K168"/>
    <mergeCell ref="O168:S168"/>
    <mergeCell ref="T166:U166"/>
    <mergeCell ref="A167:B167"/>
    <mergeCell ref="C167:D167"/>
    <mergeCell ref="I167:K167"/>
    <mergeCell ref="O167:S167"/>
    <mergeCell ref="T167:U167"/>
    <mergeCell ref="A166:B166"/>
    <mergeCell ref="C166:D166"/>
    <mergeCell ref="I166:K166"/>
    <mergeCell ref="O166:S166"/>
    <mergeCell ref="T164:U164"/>
    <mergeCell ref="A165:B165"/>
    <mergeCell ref="C165:D165"/>
    <mergeCell ref="I165:K165"/>
    <mergeCell ref="O165:S165"/>
    <mergeCell ref="T165:U165"/>
    <mergeCell ref="A164:B164"/>
    <mergeCell ref="C164:D164"/>
    <mergeCell ref="I164:K164"/>
    <mergeCell ref="O164:S164"/>
    <mergeCell ref="T162:U162"/>
    <mergeCell ref="A163:B163"/>
    <mergeCell ref="C163:D163"/>
    <mergeCell ref="I163:K163"/>
    <mergeCell ref="O163:S163"/>
    <mergeCell ref="T163:U163"/>
    <mergeCell ref="A162:B162"/>
    <mergeCell ref="C162:D162"/>
    <mergeCell ref="I162:K162"/>
    <mergeCell ref="O162:S162"/>
    <mergeCell ref="T160:U160"/>
    <mergeCell ref="A161:B161"/>
    <mergeCell ref="C161:D161"/>
    <mergeCell ref="I161:K161"/>
    <mergeCell ref="O161:S161"/>
    <mergeCell ref="T161:U161"/>
    <mergeCell ref="A160:B160"/>
    <mergeCell ref="C160:D160"/>
    <mergeCell ref="I160:K160"/>
    <mergeCell ref="O160:S160"/>
    <mergeCell ref="T158:U158"/>
    <mergeCell ref="A159:B159"/>
    <mergeCell ref="C159:D159"/>
    <mergeCell ref="I159:K159"/>
    <mergeCell ref="O159:S159"/>
    <mergeCell ref="T159:U159"/>
    <mergeCell ref="A158:B158"/>
    <mergeCell ref="C158:D158"/>
    <mergeCell ref="I158:K158"/>
    <mergeCell ref="O158:S158"/>
    <mergeCell ref="T156:U156"/>
    <mergeCell ref="A157:B157"/>
    <mergeCell ref="C157:D157"/>
    <mergeCell ref="I157:K157"/>
    <mergeCell ref="O157:S157"/>
    <mergeCell ref="T157:U157"/>
    <mergeCell ref="A156:B156"/>
    <mergeCell ref="C156:D156"/>
    <mergeCell ref="I156:K156"/>
    <mergeCell ref="O156:S156"/>
    <mergeCell ref="T154:U154"/>
    <mergeCell ref="A155:B155"/>
    <mergeCell ref="C155:D155"/>
    <mergeCell ref="I155:K155"/>
    <mergeCell ref="O155:S155"/>
    <mergeCell ref="T155:U155"/>
    <mergeCell ref="A154:B154"/>
    <mergeCell ref="C154:D154"/>
    <mergeCell ref="I154:K154"/>
    <mergeCell ref="O154:S154"/>
    <mergeCell ref="T152:U152"/>
    <mergeCell ref="A153:B153"/>
    <mergeCell ref="C153:D153"/>
    <mergeCell ref="I153:K153"/>
    <mergeCell ref="O153:S153"/>
    <mergeCell ref="T153:U153"/>
    <mergeCell ref="A152:B152"/>
    <mergeCell ref="C152:D152"/>
    <mergeCell ref="I152:K152"/>
    <mergeCell ref="O152:S152"/>
    <mergeCell ref="T150:U150"/>
    <mergeCell ref="A151:B151"/>
    <mergeCell ref="C151:D151"/>
    <mergeCell ref="I151:K151"/>
    <mergeCell ref="O151:S151"/>
    <mergeCell ref="T151:U151"/>
    <mergeCell ref="A150:B150"/>
    <mergeCell ref="C150:D150"/>
    <mergeCell ref="I150:K150"/>
    <mergeCell ref="O150:S150"/>
    <mergeCell ref="T148:U148"/>
    <mergeCell ref="A149:B149"/>
    <mergeCell ref="C149:D149"/>
    <mergeCell ref="I149:K149"/>
    <mergeCell ref="O149:S149"/>
    <mergeCell ref="T149:U149"/>
    <mergeCell ref="A148:B148"/>
    <mergeCell ref="C148:D148"/>
    <mergeCell ref="I148:K148"/>
    <mergeCell ref="O148:S148"/>
    <mergeCell ref="T146:U146"/>
    <mergeCell ref="A147:B147"/>
    <mergeCell ref="C147:D147"/>
    <mergeCell ref="I147:K147"/>
    <mergeCell ref="O147:S147"/>
    <mergeCell ref="T147:U147"/>
    <mergeCell ref="A146:B146"/>
    <mergeCell ref="C146:D146"/>
    <mergeCell ref="I146:K146"/>
    <mergeCell ref="O146:S146"/>
    <mergeCell ref="T144:U144"/>
    <mergeCell ref="A145:B145"/>
    <mergeCell ref="C145:D145"/>
    <mergeCell ref="I145:K145"/>
    <mergeCell ref="O145:S145"/>
    <mergeCell ref="T145:U145"/>
    <mergeCell ref="A144:B144"/>
    <mergeCell ref="C144:D144"/>
    <mergeCell ref="I144:K144"/>
    <mergeCell ref="O144:S144"/>
    <mergeCell ref="T142:U142"/>
    <mergeCell ref="A143:B143"/>
    <mergeCell ref="C143:D143"/>
    <mergeCell ref="I143:K143"/>
    <mergeCell ref="O143:S143"/>
    <mergeCell ref="T143:U143"/>
    <mergeCell ref="A142:B142"/>
    <mergeCell ref="C142:D142"/>
    <mergeCell ref="I142:K142"/>
    <mergeCell ref="O142:S142"/>
    <mergeCell ref="T140:U140"/>
    <mergeCell ref="A141:B141"/>
    <mergeCell ref="C141:D141"/>
    <mergeCell ref="I141:K141"/>
    <mergeCell ref="O141:S141"/>
    <mergeCell ref="T141:U141"/>
    <mergeCell ref="A140:B140"/>
    <mergeCell ref="C140:D140"/>
    <mergeCell ref="I140:K140"/>
    <mergeCell ref="O140:S140"/>
    <mergeCell ref="T138:U138"/>
    <mergeCell ref="A139:B139"/>
    <mergeCell ref="C139:D139"/>
    <mergeCell ref="I139:K139"/>
    <mergeCell ref="O139:S139"/>
    <mergeCell ref="T139:U139"/>
    <mergeCell ref="A138:B138"/>
    <mergeCell ref="C138:D138"/>
    <mergeCell ref="I138:K138"/>
    <mergeCell ref="O138:S138"/>
    <mergeCell ref="T136:U136"/>
    <mergeCell ref="A137:B137"/>
    <mergeCell ref="C137:D137"/>
    <mergeCell ref="I137:K137"/>
    <mergeCell ref="O137:S137"/>
    <mergeCell ref="T137:U137"/>
    <mergeCell ref="A136:B136"/>
    <mergeCell ref="C136:D136"/>
    <mergeCell ref="I136:K136"/>
    <mergeCell ref="O136:S136"/>
    <mergeCell ref="T134:U134"/>
    <mergeCell ref="A135:B135"/>
    <mergeCell ref="C135:D135"/>
    <mergeCell ref="I135:K135"/>
    <mergeCell ref="O135:S135"/>
    <mergeCell ref="T135:U135"/>
    <mergeCell ref="A134:B134"/>
    <mergeCell ref="C134:D134"/>
    <mergeCell ref="I134:K134"/>
    <mergeCell ref="O134:S134"/>
    <mergeCell ref="T132:U132"/>
    <mergeCell ref="A133:B133"/>
    <mergeCell ref="C133:D133"/>
    <mergeCell ref="I133:K133"/>
    <mergeCell ref="O133:S133"/>
    <mergeCell ref="T133:U133"/>
    <mergeCell ref="A132:B132"/>
    <mergeCell ref="C132:D132"/>
    <mergeCell ref="I132:K132"/>
    <mergeCell ref="O132:S132"/>
    <mergeCell ref="T130:U130"/>
    <mergeCell ref="A131:B131"/>
    <mergeCell ref="C131:D131"/>
    <mergeCell ref="I131:K131"/>
    <mergeCell ref="O131:S131"/>
    <mergeCell ref="T131:U131"/>
    <mergeCell ref="A130:B130"/>
    <mergeCell ref="C130:D130"/>
    <mergeCell ref="I130:K130"/>
    <mergeCell ref="O130:S130"/>
    <mergeCell ref="T128:U128"/>
    <mergeCell ref="A129:B129"/>
    <mergeCell ref="C129:D129"/>
    <mergeCell ref="I129:K129"/>
    <mergeCell ref="O129:S129"/>
    <mergeCell ref="T129:U129"/>
    <mergeCell ref="A128:B128"/>
    <mergeCell ref="C128:D128"/>
    <mergeCell ref="I128:K128"/>
    <mergeCell ref="O128:S128"/>
    <mergeCell ref="T126:U126"/>
    <mergeCell ref="A127:B127"/>
    <mergeCell ref="C127:D127"/>
    <mergeCell ref="I127:K127"/>
    <mergeCell ref="O127:S127"/>
    <mergeCell ref="T127:U127"/>
    <mergeCell ref="A126:B126"/>
    <mergeCell ref="C126:D126"/>
    <mergeCell ref="I126:K126"/>
    <mergeCell ref="O126:S126"/>
    <mergeCell ref="T124:U124"/>
    <mergeCell ref="A125:B125"/>
    <mergeCell ref="C125:D125"/>
    <mergeCell ref="I125:K125"/>
    <mergeCell ref="O125:S125"/>
    <mergeCell ref="T125:U125"/>
    <mergeCell ref="A124:B124"/>
    <mergeCell ref="C124:D124"/>
    <mergeCell ref="I124:K124"/>
    <mergeCell ref="O124:S124"/>
    <mergeCell ref="T122:U122"/>
    <mergeCell ref="A123:B123"/>
    <mergeCell ref="C123:D123"/>
    <mergeCell ref="I123:K123"/>
    <mergeCell ref="O123:S123"/>
    <mergeCell ref="T123:U123"/>
    <mergeCell ref="A122:B122"/>
    <mergeCell ref="C122:D122"/>
    <mergeCell ref="I122:K122"/>
    <mergeCell ref="O122:S122"/>
    <mergeCell ref="T120:U120"/>
    <mergeCell ref="A121:B121"/>
    <mergeCell ref="C121:D121"/>
    <mergeCell ref="I121:K121"/>
    <mergeCell ref="O121:S121"/>
    <mergeCell ref="T121:U121"/>
    <mergeCell ref="A120:B120"/>
    <mergeCell ref="C120:D120"/>
    <mergeCell ref="I120:K120"/>
    <mergeCell ref="O120:S120"/>
    <mergeCell ref="T118:U118"/>
    <mergeCell ref="A119:B119"/>
    <mergeCell ref="C119:D119"/>
    <mergeCell ref="I119:K119"/>
    <mergeCell ref="O119:S119"/>
    <mergeCell ref="T119:U119"/>
    <mergeCell ref="A118:B118"/>
    <mergeCell ref="C118:D118"/>
    <mergeCell ref="I118:K118"/>
    <mergeCell ref="O118:S118"/>
    <mergeCell ref="T116:U116"/>
    <mergeCell ref="A117:B117"/>
    <mergeCell ref="C117:D117"/>
    <mergeCell ref="I117:K117"/>
    <mergeCell ref="O117:S117"/>
    <mergeCell ref="T117:U117"/>
    <mergeCell ref="A116:B116"/>
    <mergeCell ref="C116:D116"/>
    <mergeCell ref="I116:K116"/>
    <mergeCell ref="O116:S116"/>
    <mergeCell ref="T114:U114"/>
    <mergeCell ref="A115:B115"/>
    <mergeCell ref="C115:D115"/>
    <mergeCell ref="I115:K115"/>
    <mergeCell ref="O115:S115"/>
    <mergeCell ref="T115:U115"/>
    <mergeCell ref="A114:B114"/>
    <mergeCell ref="C114:D114"/>
    <mergeCell ref="I114:K114"/>
    <mergeCell ref="O114:S114"/>
    <mergeCell ref="T112:U112"/>
    <mergeCell ref="A113:B113"/>
    <mergeCell ref="C113:D113"/>
    <mergeCell ref="I113:K113"/>
    <mergeCell ref="O113:S113"/>
    <mergeCell ref="T113:U113"/>
    <mergeCell ref="A112:B112"/>
    <mergeCell ref="C112:D112"/>
    <mergeCell ref="I112:K112"/>
    <mergeCell ref="O112:S112"/>
    <mergeCell ref="T110:U110"/>
    <mergeCell ref="A111:B111"/>
    <mergeCell ref="C111:D111"/>
    <mergeCell ref="I111:K111"/>
    <mergeCell ref="O111:S111"/>
    <mergeCell ref="T111:U111"/>
    <mergeCell ref="A110:B110"/>
    <mergeCell ref="C110:D110"/>
    <mergeCell ref="I110:K110"/>
    <mergeCell ref="O110:S110"/>
    <mergeCell ref="T108:U108"/>
    <mergeCell ref="A109:B109"/>
    <mergeCell ref="C109:D109"/>
    <mergeCell ref="I109:K109"/>
    <mergeCell ref="O109:S109"/>
    <mergeCell ref="T109:U109"/>
    <mergeCell ref="A108:B108"/>
    <mergeCell ref="C108:D108"/>
    <mergeCell ref="I108:K108"/>
    <mergeCell ref="O108:S108"/>
    <mergeCell ref="T106:U106"/>
    <mergeCell ref="A107:B107"/>
    <mergeCell ref="C107:D107"/>
    <mergeCell ref="I107:K107"/>
    <mergeCell ref="O107:S107"/>
    <mergeCell ref="T107:U107"/>
    <mergeCell ref="A106:B106"/>
    <mergeCell ref="C106:D106"/>
    <mergeCell ref="I106:K106"/>
    <mergeCell ref="O106:S106"/>
    <mergeCell ref="T104:U104"/>
    <mergeCell ref="A105:B105"/>
    <mergeCell ref="C105:D105"/>
    <mergeCell ref="I105:K105"/>
    <mergeCell ref="O105:S105"/>
    <mergeCell ref="T105:U105"/>
    <mergeCell ref="A104:B104"/>
    <mergeCell ref="C104:D104"/>
    <mergeCell ref="I104:K104"/>
    <mergeCell ref="O104:S104"/>
    <mergeCell ref="T102:U102"/>
    <mergeCell ref="A103:B103"/>
    <mergeCell ref="C103:D103"/>
    <mergeCell ref="I103:K103"/>
    <mergeCell ref="O103:S103"/>
    <mergeCell ref="T103:U103"/>
    <mergeCell ref="A102:B102"/>
    <mergeCell ref="C102:D102"/>
    <mergeCell ref="I102:K102"/>
    <mergeCell ref="O102:S102"/>
    <mergeCell ref="T100:U100"/>
    <mergeCell ref="A101:B101"/>
    <mergeCell ref="C101:D101"/>
    <mergeCell ref="I101:K101"/>
    <mergeCell ref="O101:S101"/>
    <mergeCell ref="T101:U101"/>
    <mergeCell ref="A100:B100"/>
    <mergeCell ref="C100:D100"/>
    <mergeCell ref="I100:K100"/>
    <mergeCell ref="O100:S100"/>
    <mergeCell ref="T98:U98"/>
    <mergeCell ref="A99:B99"/>
    <mergeCell ref="C99:D99"/>
    <mergeCell ref="I99:K99"/>
    <mergeCell ref="O99:S99"/>
    <mergeCell ref="T99:U99"/>
    <mergeCell ref="A98:B98"/>
    <mergeCell ref="C98:D98"/>
    <mergeCell ref="I98:K98"/>
    <mergeCell ref="O98:S98"/>
    <mergeCell ref="T96:U96"/>
    <mergeCell ref="A97:B97"/>
    <mergeCell ref="C97:D97"/>
    <mergeCell ref="I97:K97"/>
    <mergeCell ref="O97:S97"/>
    <mergeCell ref="T97:U97"/>
    <mergeCell ref="A96:B96"/>
    <mergeCell ref="C96:D96"/>
    <mergeCell ref="I96:K96"/>
    <mergeCell ref="O96:S96"/>
    <mergeCell ref="T94:U94"/>
    <mergeCell ref="A95:B95"/>
    <mergeCell ref="C95:D95"/>
    <mergeCell ref="I95:K95"/>
    <mergeCell ref="O95:S95"/>
    <mergeCell ref="T95:U95"/>
    <mergeCell ref="A94:B94"/>
    <mergeCell ref="C94:D94"/>
    <mergeCell ref="I94:K94"/>
    <mergeCell ref="O94:S94"/>
    <mergeCell ref="T92:U92"/>
    <mergeCell ref="A93:B93"/>
    <mergeCell ref="C93:D93"/>
    <mergeCell ref="I93:K93"/>
    <mergeCell ref="O93:S93"/>
    <mergeCell ref="T93:U93"/>
    <mergeCell ref="A92:B92"/>
    <mergeCell ref="C92:D92"/>
    <mergeCell ref="I92:K92"/>
    <mergeCell ref="O92:S92"/>
    <mergeCell ref="T90:U90"/>
    <mergeCell ref="A91:B91"/>
    <mergeCell ref="C91:D91"/>
    <mergeCell ref="I91:K91"/>
    <mergeCell ref="O91:S91"/>
    <mergeCell ref="T91:U91"/>
    <mergeCell ref="A90:B90"/>
    <mergeCell ref="C90:D90"/>
    <mergeCell ref="I90:K90"/>
    <mergeCell ref="O90:S90"/>
    <mergeCell ref="T88:U88"/>
    <mergeCell ref="A89:B89"/>
    <mergeCell ref="C89:D89"/>
    <mergeCell ref="I89:K89"/>
    <mergeCell ref="O89:S89"/>
    <mergeCell ref="T89:U89"/>
    <mergeCell ref="A88:B88"/>
    <mergeCell ref="C88:D88"/>
    <mergeCell ref="I88:K88"/>
    <mergeCell ref="O88:S88"/>
    <mergeCell ref="T86:U86"/>
    <mergeCell ref="A87:B87"/>
    <mergeCell ref="C87:D87"/>
    <mergeCell ref="I87:K87"/>
    <mergeCell ref="O87:S87"/>
    <mergeCell ref="T87:U87"/>
    <mergeCell ref="A86:B86"/>
    <mergeCell ref="C86:D86"/>
    <mergeCell ref="I86:K86"/>
    <mergeCell ref="O86:S86"/>
    <mergeCell ref="T84:U84"/>
    <mergeCell ref="A85:B85"/>
    <mergeCell ref="C85:D85"/>
    <mergeCell ref="I85:K85"/>
    <mergeCell ref="O85:S85"/>
    <mergeCell ref="T85:U85"/>
    <mergeCell ref="A84:B84"/>
    <mergeCell ref="C84:D84"/>
    <mergeCell ref="I84:K84"/>
    <mergeCell ref="O84:S84"/>
    <mergeCell ref="T82:U82"/>
    <mergeCell ref="A83:B83"/>
    <mergeCell ref="C83:D83"/>
    <mergeCell ref="I83:K83"/>
    <mergeCell ref="O83:S83"/>
    <mergeCell ref="T83:U83"/>
    <mergeCell ref="A82:B82"/>
    <mergeCell ref="C82:D82"/>
    <mergeCell ref="I82:K82"/>
    <mergeCell ref="O82:S82"/>
    <mergeCell ref="T80:U80"/>
    <mergeCell ref="A81:B81"/>
    <mergeCell ref="C81:D81"/>
    <mergeCell ref="I81:K81"/>
    <mergeCell ref="O81:S81"/>
    <mergeCell ref="T81:U81"/>
    <mergeCell ref="A80:B80"/>
    <mergeCell ref="C80:D80"/>
    <mergeCell ref="I80:K80"/>
    <mergeCell ref="O80:S80"/>
    <mergeCell ref="T78:U78"/>
    <mergeCell ref="A79:B79"/>
    <mergeCell ref="C79:D79"/>
    <mergeCell ref="I79:K79"/>
    <mergeCell ref="O79:S79"/>
    <mergeCell ref="T79:U79"/>
    <mergeCell ref="A78:B78"/>
    <mergeCell ref="C78:D78"/>
    <mergeCell ref="I78:K78"/>
    <mergeCell ref="O78:S78"/>
    <mergeCell ref="T76:U76"/>
    <mergeCell ref="A77:B77"/>
    <mergeCell ref="C77:D77"/>
    <mergeCell ref="I77:K77"/>
    <mergeCell ref="O77:S77"/>
    <mergeCell ref="T77:U77"/>
    <mergeCell ref="A76:B76"/>
    <mergeCell ref="C76:D76"/>
    <mergeCell ref="I76:K76"/>
    <mergeCell ref="O76:S76"/>
    <mergeCell ref="T74:U74"/>
    <mergeCell ref="A75:B75"/>
    <mergeCell ref="C75:D75"/>
    <mergeCell ref="I75:K75"/>
    <mergeCell ref="O75:S75"/>
    <mergeCell ref="T75:U75"/>
    <mergeCell ref="A74:B74"/>
    <mergeCell ref="C74:D74"/>
    <mergeCell ref="I74:K74"/>
    <mergeCell ref="O74:S74"/>
    <mergeCell ref="T72:U72"/>
    <mergeCell ref="A73:B73"/>
    <mergeCell ref="C73:D73"/>
    <mergeCell ref="I73:K73"/>
    <mergeCell ref="O73:S73"/>
    <mergeCell ref="T73:U73"/>
    <mergeCell ref="A72:B72"/>
    <mergeCell ref="C72:D72"/>
    <mergeCell ref="I72:K72"/>
    <mergeCell ref="O72:S72"/>
    <mergeCell ref="T70:U70"/>
    <mergeCell ref="A71:B71"/>
    <mergeCell ref="C71:D71"/>
    <mergeCell ref="I71:K71"/>
    <mergeCell ref="O71:S71"/>
    <mergeCell ref="T71:U71"/>
    <mergeCell ref="A70:B70"/>
    <mergeCell ref="C70:D70"/>
    <mergeCell ref="I70:K70"/>
    <mergeCell ref="O70:S70"/>
    <mergeCell ref="T68:U68"/>
    <mergeCell ref="A69:B69"/>
    <mergeCell ref="C69:D69"/>
    <mergeCell ref="I69:K69"/>
    <mergeCell ref="O69:S69"/>
    <mergeCell ref="T69:U69"/>
    <mergeCell ref="A68:B68"/>
    <mergeCell ref="C68:D68"/>
    <mergeCell ref="I68:K68"/>
    <mergeCell ref="O68:S68"/>
    <mergeCell ref="T66:U66"/>
    <mergeCell ref="A67:B67"/>
    <mergeCell ref="C67:D67"/>
    <mergeCell ref="I67:K67"/>
    <mergeCell ref="O67:S67"/>
    <mergeCell ref="T67:U67"/>
    <mergeCell ref="A66:B66"/>
    <mergeCell ref="C66:D66"/>
    <mergeCell ref="I66:K66"/>
    <mergeCell ref="O66:S66"/>
    <mergeCell ref="T64:U64"/>
    <mergeCell ref="A65:B65"/>
    <mergeCell ref="C65:D65"/>
    <mergeCell ref="I65:K65"/>
    <mergeCell ref="O65:S65"/>
    <mergeCell ref="T65:U65"/>
    <mergeCell ref="A64:B64"/>
    <mergeCell ref="C64:D64"/>
    <mergeCell ref="I64:K64"/>
    <mergeCell ref="O64:S64"/>
    <mergeCell ref="T62:U62"/>
    <mergeCell ref="A63:B63"/>
    <mergeCell ref="C63:D63"/>
    <mergeCell ref="I63:K63"/>
    <mergeCell ref="O63:S63"/>
    <mergeCell ref="T63:U63"/>
    <mergeCell ref="A62:B62"/>
    <mergeCell ref="C62:D62"/>
    <mergeCell ref="I62:K62"/>
    <mergeCell ref="O62:S62"/>
    <mergeCell ref="T60:U60"/>
    <mergeCell ref="A61:B61"/>
    <mergeCell ref="C61:D61"/>
    <mergeCell ref="I61:K61"/>
    <mergeCell ref="O61:S61"/>
    <mergeCell ref="T61:U61"/>
    <mergeCell ref="A60:B60"/>
    <mergeCell ref="C60:D60"/>
    <mergeCell ref="I60:K60"/>
    <mergeCell ref="O60:S60"/>
    <mergeCell ref="T58:U58"/>
    <mergeCell ref="A59:B59"/>
    <mergeCell ref="C59:D59"/>
    <mergeCell ref="I59:K59"/>
    <mergeCell ref="O59:S59"/>
    <mergeCell ref="T59:U59"/>
    <mergeCell ref="A58:B58"/>
    <mergeCell ref="C58:D58"/>
    <mergeCell ref="I58:K58"/>
    <mergeCell ref="O58:S58"/>
    <mergeCell ref="T56:U56"/>
    <mergeCell ref="A57:B57"/>
    <mergeCell ref="C57:D57"/>
    <mergeCell ref="I57:K57"/>
    <mergeCell ref="O57:S57"/>
    <mergeCell ref="T57:U57"/>
    <mergeCell ref="A56:B56"/>
    <mergeCell ref="C56:D56"/>
    <mergeCell ref="I56:K56"/>
    <mergeCell ref="O56:S56"/>
    <mergeCell ref="T54:U54"/>
    <mergeCell ref="A55:B55"/>
    <mergeCell ref="C55:D55"/>
    <mergeCell ref="I55:K55"/>
    <mergeCell ref="O55:S55"/>
    <mergeCell ref="T55:U55"/>
    <mergeCell ref="A54:B54"/>
    <mergeCell ref="C54:D54"/>
    <mergeCell ref="I54:K54"/>
    <mergeCell ref="O54:S54"/>
    <mergeCell ref="T52:U52"/>
    <mergeCell ref="A53:B53"/>
    <mergeCell ref="C53:D53"/>
    <mergeCell ref="I53:K53"/>
    <mergeCell ref="O53:S53"/>
    <mergeCell ref="T53:U53"/>
    <mergeCell ref="A52:B52"/>
    <mergeCell ref="C52:D52"/>
    <mergeCell ref="I52:K52"/>
    <mergeCell ref="O52:S52"/>
    <mergeCell ref="T50:U50"/>
    <mergeCell ref="A51:B51"/>
    <mergeCell ref="C51:D51"/>
    <mergeCell ref="I51:K51"/>
    <mergeCell ref="O51:S51"/>
    <mergeCell ref="T51:U51"/>
    <mergeCell ref="A50:B50"/>
    <mergeCell ref="C50:D50"/>
    <mergeCell ref="I50:K50"/>
    <mergeCell ref="O50:S50"/>
    <mergeCell ref="T48:U48"/>
    <mergeCell ref="A49:B49"/>
    <mergeCell ref="C49:D49"/>
    <mergeCell ref="I49:K49"/>
    <mergeCell ref="O49:S49"/>
    <mergeCell ref="T49:U49"/>
    <mergeCell ref="A48:B48"/>
    <mergeCell ref="C48:D48"/>
    <mergeCell ref="I48:K48"/>
    <mergeCell ref="O48:S48"/>
    <mergeCell ref="T46:U46"/>
    <mergeCell ref="A47:B47"/>
    <mergeCell ref="C47:D47"/>
    <mergeCell ref="I47:K47"/>
    <mergeCell ref="O47:S47"/>
    <mergeCell ref="T47:U47"/>
    <mergeCell ref="A46:B46"/>
    <mergeCell ref="C46:D46"/>
    <mergeCell ref="I46:K46"/>
    <mergeCell ref="O46:S46"/>
    <mergeCell ref="T44:U44"/>
    <mergeCell ref="A45:B45"/>
    <mergeCell ref="C45:D45"/>
    <mergeCell ref="I45:K45"/>
    <mergeCell ref="O45:S45"/>
    <mergeCell ref="T45:U45"/>
    <mergeCell ref="A44:B44"/>
    <mergeCell ref="C44:D44"/>
    <mergeCell ref="I44:K44"/>
    <mergeCell ref="O44:S44"/>
    <mergeCell ref="T42:U42"/>
    <mergeCell ref="A43:B43"/>
    <mergeCell ref="C43:D43"/>
    <mergeCell ref="I43:K43"/>
    <mergeCell ref="O43:S43"/>
    <mergeCell ref="T43:U43"/>
    <mergeCell ref="A42:B42"/>
    <mergeCell ref="C42:D42"/>
    <mergeCell ref="I42:K42"/>
    <mergeCell ref="O42:S42"/>
    <mergeCell ref="T40:U40"/>
    <mergeCell ref="A41:B41"/>
    <mergeCell ref="C41:D41"/>
    <mergeCell ref="I41:K41"/>
    <mergeCell ref="O41:S41"/>
    <mergeCell ref="T41:U41"/>
    <mergeCell ref="A40:B40"/>
    <mergeCell ref="C40:D40"/>
    <mergeCell ref="I40:K40"/>
    <mergeCell ref="O40:S40"/>
    <mergeCell ref="T38:U38"/>
    <mergeCell ref="A39:B39"/>
    <mergeCell ref="C39:D39"/>
    <mergeCell ref="I39:K39"/>
    <mergeCell ref="O39:S39"/>
    <mergeCell ref="T39:U39"/>
    <mergeCell ref="A38:B38"/>
    <mergeCell ref="C38:D38"/>
    <mergeCell ref="I38:K38"/>
    <mergeCell ref="O38:S38"/>
    <mergeCell ref="T36:U36"/>
    <mergeCell ref="A37:B37"/>
    <mergeCell ref="C37:D37"/>
    <mergeCell ref="I37:K37"/>
    <mergeCell ref="O37:S37"/>
    <mergeCell ref="T37:U37"/>
    <mergeCell ref="A36:B36"/>
    <mergeCell ref="C36:D36"/>
    <mergeCell ref="I36:K36"/>
    <mergeCell ref="O36:S36"/>
    <mergeCell ref="T34:U34"/>
    <mergeCell ref="A35:B35"/>
    <mergeCell ref="C35:D35"/>
    <mergeCell ref="I35:K35"/>
    <mergeCell ref="O35:S35"/>
    <mergeCell ref="T35:U35"/>
    <mergeCell ref="A34:B34"/>
    <mergeCell ref="C34:D34"/>
    <mergeCell ref="I34:K34"/>
    <mergeCell ref="O34:S34"/>
    <mergeCell ref="T32:U32"/>
    <mergeCell ref="A33:B33"/>
    <mergeCell ref="C33:D33"/>
    <mergeCell ref="I33:K33"/>
    <mergeCell ref="O33:S33"/>
    <mergeCell ref="T33:U33"/>
    <mergeCell ref="A32:B32"/>
    <mergeCell ref="C32:D32"/>
    <mergeCell ref="I32:K32"/>
    <mergeCell ref="O32:S32"/>
    <mergeCell ref="T30:U30"/>
    <mergeCell ref="A31:B31"/>
    <mergeCell ref="C31:D31"/>
    <mergeCell ref="I31:K31"/>
    <mergeCell ref="O31:S31"/>
    <mergeCell ref="T31:U31"/>
    <mergeCell ref="A30:B30"/>
    <mergeCell ref="C30:D30"/>
    <mergeCell ref="I30:K30"/>
    <mergeCell ref="O30:S30"/>
    <mergeCell ref="T28:U28"/>
    <mergeCell ref="A29:B29"/>
    <mergeCell ref="C29:D29"/>
    <mergeCell ref="I29:K29"/>
    <mergeCell ref="O29:S29"/>
    <mergeCell ref="T29:U29"/>
    <mergeCell ref="A28:B28"/>
    <mergeCell ref="C28:D28"/>
    <mergeCell ref="I28:K28"/>
    <mergeCell ref="O28:S28"/>
    <mergeCell ref="T26:U26"/>
    <mergeCell ref="A27:B27"/>
    <mergeCell ref="C27:D27"/>
    <mergeCell ref="I27:K27"/>
    <mergeCell ref="O27:S27"/>
    <mergeCell ref="T27:U27"/>
    <mergeCell ref="A26:B26"/>
    <mergeCell ref="C26:D26"/>
    <mergeCell ref="I26:K26"/>
    <mergeCell ref="O26:S26"/>
    <mergeCell ref="T24:U24"/>
    <mergeCell ref="A25:B25"/>
    <mergeCell ref="C25:D25"/>
    <mergeCell ref="I25:K25"/>
    <mergeCell ref="O25:S25"/>
    <mergeCell ref="T25:U25"/>
    <mergeCell ref="A24:B24"/>
    <mergeCell ref="C24:D24"/>
    <mergeCell ref="I24:K24"/>
    <mergeCell ref="O24:S24"/>
    <mergeCell ref="T22:U22"/>
    <mergeCell ref="A23:B23"/>
    <mergeCell ref="C23:D23"/>
    <mergeCell ref="I23:K23"/>
    <mergeCell ref="O23:S23"/>
    <mergeCell ref="T23:U23"/>
    <mergeCell ref="A22:B22"/>
    <mergeCell ref="C22:D22"/>
    <mergeCell ref="I22:K22"/>
    <mergeCell ref="O22:S22"/>
    <mergeCell ref="T20:U20"/>
    <mergeCell ref="A21:B21"/>
    <mergeCell ref="C21:D21"/>
    <mergeCell ref="I21:K21"/>
    <mergeCell ref="O21:S21"/>
    <mergeCell ref="T21:U21"/>
    <mergeCell ref="A20:B20"/>
    <mergeCell ref="C20:D20"/>
    <mergeCell ref="I20:K20"/>
    <mergeCell ref="O20:S20"/>
    <mergeCell ref="T18:U18"/>
    <mergeCell ref="A19:B19"/>
    <mergeCell ref="C19:D19"/>
    <mergeCell ref="I19:K19"/>
    <mergeCell ref="O19:S19"/>
    <mergeCell ref="T19:U19"/>
    <mergeCell ref="A18:B18"/>
    <mergeCell ref="C18:D18"/>
    <mergeCell ref="I18:K18"/>
    <mergeCell ref="O18:S18"/>
    <mergeCell ref="T16:U16"/>
    <mergeCell ref="A17:B17"/>
    <mergeCell ref="C17:D17"/>
    <mergeCell ref="I17:K17"/>
    <mergeCell ref="O17:S17"/>
    <mergeCell ref="T17:U17"/>
    <mergeCell ref="A16:B16"/>
    <mergeCell ref="C16:D16"/>
    <mergeCell ref="I16:K16"/>
    <mergeCell ref="O16:S16"/>
    <mergeCell ref="T14:U14"/>
    <mergeCell ref="A15:B15"/>
    <mergeCell ref="C15:D15"/>
    <mergeCell ref="I15:K15"/>
    <mergeCell ref="O15:S15"/>
    <mergeCell ref="T15:U15"/>
    <mergeCell ref="A14:B14"/>
    <mergeCell ref="C14:D14"/>
    <mergeCell ref="I14:K14"/>
    <mergeCell ref="O14:S14"/>
    <mergeCell ref="T11:U11"/>
    <mergeCell ref="A13:B13"/>
    <mergeCell ref="C13:D13"/>
    <mergeCell ref="I13:K13"/>
    <mergeCell ref="O13:S13"/>
    <mergeCell ref="T13:U13"/>
    <mergeCell ref="I10:K11"/>
    <mergeCell ref="L10:M10"/>
    <mergeCell ref="N10:N11"/>
    <mergeCell ref="E2:I2"/>
    <mergeCell ref="A9:B9"/>
    <mergeCell ref="C9:D9"/>
    <mergeCell ref="F9:H9"/>
    <mergeCell ref="I9:M9"/>
    <mergeCell ref="O11:S11"/>
    <mergeCell ref="B3:Q4"/>
    <mergeCell ref="Q5:U6"/>
    <mergeCell ref="B6:O7"/>
    <mergeCell ref="N9:U9"/>
    <mergeCell ref="A10:B11"/>
    <mergeCell ref="C10:D11"/>
    <mergeCell ref="E10:E11"/>
    <mergeCell ref="F10:F11"/>
    <mergeCell ref="G10:H10"/>
    <mergeCell ref="O10:U10"/>
  </mergeCells>
  <printOptions/>
  <pageMargins left="0.4" right="0" top="0.5" bottom="0.5" header="0.5" footer="0.5"/>
  <pageSetup horizontalDpi="600" verticalDpi="600" orientation="landscape" scale="95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showGridLines="0" zoomScalePageLayoutView="0" workbookViewId="0" topLeftCell="A1">
      <selection activeCell="L22" sqref="L22"/>
    </sheetView>
  </sheetViews>
  <sheetFormatPr defaultColWidth="9.140625" defaultRowHeight="12.75"/>
  <cols>
    <col min="1" max="1" width="6.8515625" style="0" customWidth="1"/>
    <col min="2" max="2" width="33.57421875" style="0" customWidth="1"/>
    <col min="3" max="3" width="9.14062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1.421875" style="0" customWidth="1"/>
    <col min="15" max="15" width="6.8515625" style="0" customWidth="1"/>
    <col min="16" max="17" width="1.7109375" style="0" customWidth="1"/>
    <col min="18" max="18" width="10.42187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61" t="s">
        <v>1258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8" ht="16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62" t="s">
        <v>1259</v>
      </c>
      <c r="R3" s="49"/>
    </row>
    <row r="4" spans="2:16" ht="12.7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6:19" ht="18" customHeight="1">
      <c r="P5" s="142" t="s">
        <v>75</v>
      </c>
      <c r="Q5" s="49"/>
      <c r="R5" s="49"/>
      <c r="S5" s="49"/>
    </row>
    <row r="6" spans="1:21" ht="18" customHeight="1">
      <c r="A6" s="2"/>
      <c r="B6" s="143"/>
      <c r="C6" s="66"/>
      <c r="D6" s="65" t="s">
        <v>76</v>
      </c>
      <c r="E6" s="67"/>
      <c r="F6" s="67"/>
      <c r="G6" s="66"/>
      <c r="H6" s="65" t="s">
        <v>77</v>
      </c>
      <c r="I6" s="67"/>
      <c r="J6" s="67"/>
      <c r="K6" s="67"/>
      <c r="L6" s="67"/>
      <c r="M6" s="66"/>
      <c r="N6" s="65" t="s">
        <v>78</v>
      </c>
      <c r="O6" s="67"/>
      <c r="P6" s="67"/>
      <c r="Q6" s="67"/>
      <c r="R6" s="67"/>
      <c r="S6" s="67"/>
      <c r="T6" s="67"/>
      <c r="U6" s="66"/>
    </row>
    <row r="7" spans="1:21" ht="18" customHeight="1">
      <c r="A7" s="65" t="s">
        <v>79</v>
      </c>
      <c r="B7" s="65" t="s">
        <v>1260</v>
      </c>
      <c r="C7" s="69"/>
      <c r="D7" s="65" t="s">
        <v>1261</v>
      </c>
      <c r="E7" s="144" t="s">
        <v>83</v>
      </c>
      <c r="F7" s="74"/>
      <c r="G7" s="4"/>
      <c r="H7" s="65" t="s">
        <v>1262</v>
      </c>
      <c r="I7" s="74"/>
      <c r="J7" s="69"/>
      <c r="K7" s="144" t="s">
        <v>83</v>
      </c>
      <c r="L7" s="74"/>
      <c r="M7" s="4"/>
      <c r="N7" s="65" t="s">
        <v>1263</v>
      </c>
      <c r="O7" s="144" t="s">
        <v>83</v>
      </c>
      <c r="P7" s="74"/>
      <c r="Q7" s="74"/>
      <c r="R7" s="74"/>
      <c r="S7" s="74"/>
      <c r="T7" s="74"/>
      <c r="U7" s="4"/>
    </row>
    <row r="8" spans="1:21" ht="27" customHeight="1">
      <c r="A8" s="68"/>
      <c r="B8" s="70"/>
      <c r="C8" s="71"/>
      <c r="D8" s="68"/>
      <c r="E8" s="3" t="s">
        <v>422</v>
      </c>
      <c r="F8" s="65" t="s">
        <v>423</v>
      </c>
      <c r="G8" s="66"/>
      <c r="H8" s="70"/>
      <c r="I8" s="54"/>
      <c r="J8" s="71"/>
      <c r="K8" s="3" t="s">
        <v>422</v>
      </c>
      <c r="L8" s="65" t="s">
        <v>423</v>
      </c>
      <c r="M8" s="66"/>
      <c r="N8" s="68"/>
      <c r="O8" s="65" t="s">
        <v>422</v>
      </c>
      <c r="P8" s="67"/>
      <c r="Q8" s="66"/>
      <c r="R8" s="65" t="s">
        <v>423</v>
      </c>
      <c r="S8" s="67"/>
      <c r="T8" s="67"/>
      <c r="U8" s="66"/>
    </row>
    <row r="9" spans="1:21" ht="18" customHeight="1">
      <c r="A9" s="6" t="s">
        <v>88</v>
      </c>
      <c r="B9" s="72" t="s">
        <v>89</v>
      </c>
      <c r="C9" s="66"/>
      <c r="D9" s="6" t="s">
        <v>90</v>
      </c>
      <c r="E9" s="6" t="s">
        <v>91</v>
      </c>
      <c r="F9" s="72" t="s">
        <v>92</v>
      </c>
      <c r="G9" s="66"/>
      <c r="H9" s="72" t="s">
        <v>93</v>
      </c>
      <c r="I9" s="67"/>
      <c r="J9" s="66"/>
      <c r="K9" s="6" t="s">
        <v>94</v>
      </c>
      <c r="L9" s="72" t="s">
        <v>95</v>
      </c>
      <c r="M9" s="66"/>
      <c r="N9" s="6" t="s">
        <v>96</v>
      </c>
      <c r="O9" s="72" t="s">
        <v>97</v>
      </c>
      <c r="P9" s="67"/>
      <c r="Q9" s="66"/>
      <c r="R9" s="72" t="s">
        <v>98</v>
      </c>
      <c r="S9" s="67"/>
      <c r="T9" s="67"/>
      <c r="U9" s="66"/>
    </row>
    <row r="10" spans="1:21" ht="33" customHeight="1">
      <c r="A10" s="10" t="s">
        <v>1264</v>
      </c>
      <c r="B10" s="145" t="s">
        <v>1265</v>
      </c>
      <c r="C10" s="66"/>
      <c r="D10" s="31">
        <f>H10</f>
        <v>-74284.6677999999</v>
      </c>
      <c r="E10" s="31">
        <f>K10</f>
        <v>-29669.1447000001</v>
      </c>
      <c r="F10" s="146">
        <f>L10</f>
        <v>-44615.5231</v>
      </c>
      <c r="G10" s="147"/>
      <c r="H10" s="146">
        <v>-74284.6677999999</v>
      </c>
      <c r="I10" s="148"/>
      <c r="J10" s="147"/>
      <c r="K10" s="31">
        <v>-29669.1447000001</v>
      </c>
      <c r="L10" s="146">
        <v>-44615.5231</v>
      </c>
      <c r="M10" s="147"/>
      <c r="N10" s="31">
        <f>O10+R10</f>
        <v>-200663.0797</v>
      </c>
      <c r="O10" s="146">
        <f>(Sheet2!R13-Sheet3!Q13-Sheet5!E10)*(-1)</f>
        <v>-23543.001599999996</v>
      </c>
      <c r="P10" s="148"/>
      <c r="Q10" s="147"/>
      <c r="R10" s="146">
        <f>(Sheet2!W13-Sheet3!U13-Sheet5!F10)*(-1)</f>
        <v>-177120.0781</v>
      </c>
      <c r="S10" s="148"/>
      <c r="T10" s="148"/>
      <c r="U10" s="147"/>
    </row>
    <row r="11" ht="0.75" customHeight="1"/>
    <row r="12" spans="3:8" ht="3" customHeight="1">
      <c r="C12" s="57"/>
      <c r="D12" s="49"/>
      <c r="E12" s="49"/>
      <c r="F12" s="49"/>
      <c r="G12" s="49"/>
      <c r="H12" s="49"/>
    </row>
  </sheetData>
  <sheetProtection/>
  <mergeCells count="32">
    <mergeCell ref="C12:H12"/>
    <mergeCell ref="O9:Q9"/>
    <mergeCell ref="R9:U9"/>
    <mergeCell ref="B10:C10"/>
    <mergeCell ref="F10:G10"/>
    <mergeCell ref="H10:J10"/>
    <mergeCell ref="L10:M10"/>
    <mergeCell ref="O10:Q10"/>
    <mergeCell ref="R10:U10"/>
    <mergeCell ref="B9:C9"/>
    <mergeCell ref="O7:T7"/>
    <mergeCell ref="L8:M8"/>
    <mergeCell ref="O8:Q8"/>
    <mergeCell ref="R8:U8"/>
    <mergeCell ref="F9:G9"/>
    <mergeCell ref="H9:J9"/>
    <mergeCell ref="L9:M9"/>
    <mergeCell ref="H7:J8"/>
    <mergeCell ref="K7:L7"/>
    <mergeCell ref="A7:A8"/>
    <mergeCell ref="B7:C8"/>
    <mergeCell ref="D7:D8"/>
    <mergeCell ref="E7:F7"/>
    <mergeCell ref="F8:G8"/>
    <mergeCell ref="N7:N8"/>
    <mergeCell ref="B2:P4"/>
    <mergeCell ref="Q3:R3"/>
    <mergeCell ref="P5:S5"/>
    <mergeCell ref="B6:C6"/>
    <mergeCell ref="D6:G6"/>
    <mergeCell ref="H6:M6"/>
    <mergeCell ref="N6:U6"/>
  </mergeCells>
  <printOptions/>
  <pageMargins left="0.4" right="0" top="0.5" bottom="0.5" header="0.5" footer="0.5"/>
  <pageSetup horizontalDpi="600" verticalDpi="600" orientation="landscape" scale="94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63"/>
  <sheetViews>
    <sheetView showGridLines="0" tabSelected="1" zoomScalePageLayoutView="0" workbookViewId="0" topLeftCell="A22">
      <selection activeCell="A48" sqref="A48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3" width="1.28515625" style="0" customWidth="1"/>
    <col min="4" max="4" width="10.28125" style="0" customWidth="1"/>
    <col min="5" max="5" width="13.7109375" style="0" customWidth="1"/>
    <col min="6" max="6" width="10.28125" style="0" customWidth="1"/>
    <col min="7" max="7" width="10.0039062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10.28125" style="0" customWidth="1"/>
    <col min="13" max="13" width="10.00390625" style="0" customWidth="1"/>
    <col min="14" max="14" width="0.13671875" style="0" customWidth="1"/>
    <col min="15" max="15" width="12.003906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10.00390625" style="0" customWidth="1"/>
    <col min="21" max="21" width="1.421875" style="0" customWidth="1"/>
    <col min="22" max="22" width="0.5625" style="0" customWidth="1"/>
    <col min="23" max="23" width="0.13671875" style="0" customWidth="1"/>
  </cols>
  <sheetData>
    <row r="1" ht="3.75" customHeight="1"/>
    <row r="2" spans="2:17" ht="12.75">
      <c r="B2" s="61" t="s">
        <v>1266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2:23" ht="27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62" t="s">
        <v>1267</v>
      </c>
      <c r="T3" s="49"/>
      <c r="U3" s="49"/>
      <c r="V3" s="49"/>
      <c r="W3" s="49"/>
    </row>
    <row r="4" spans="2:17" ht="52.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7:22" ht="18" customHeight="1">
      <c r="Q5" s="142" t="s">
        <v>1268</v>
      </c>
      <c r="R5" s="49"/>
      <c r="S5" s="49"/>
      <c r="T5" s="49"/>
      <c r="U5" s="49"/>
      <c r="V5" s="49"/>
    </row>
    <row r="6" spans="1:21" ht="18" customHeight="1">
      <c r="A6" s="2"/>
      <c r="B6" s="65" t="s">
        <v>1269</v>
      </c>
      <c r="C6" s="67"/>
      <c r="D6" s="66"/>
      <c r="E6" s="65" t="s">
        <v>76</v>
      </c>
      <c r="F6" s="67"/>
      <c r="G6" s="67"/>
      <c r="H6" s="66"/>
      <c r="I6" s="65" t="s">
        <v>77</v>
      </c>
      <c r="J6" s="67"/>
      <c r="K6" s="67"/>
      <c r="L6" s="67"/>
      <c r="M6" s="67"/>
      <c r="N6" s="66"/>
      <c r="O6" s="65" t="s">
        <v>78</v>
      </c>
      <c r="P6" s="67"/>
      <c r="Q6" s="67"/>
      <c r="R6" s="67"/>
      <c r="S6" s="67"/>
      <c r="T6" s="67"/>
      <c r="U6" s="66"/>
    </row>
    <row r="7" spans="1:21" ht="18" customHeight="1">
      <c r="A7" s="65" t="s">
        <v>860</v>
      </c>
      <c r="B7" s="73" t="s">
        <v>1270</v>
      </c>
      <c r="C7" s="69"/>
      <c r="D7" s="73" t="s">
        <v>862</v>
      </c>
      <c r="E7" s="65" t="s">
        <v>1271</v>
      </c>
      <c r="F7" s="144" t="s">
        <v>83</v>
      </c>
      <c r="G7" s="74"/>
      <c r="H7" s="4"/>
      <c r="I7" s="65" t="s">
        <v>1272</v>
      </c>
      <c r="J7" s="74"/>
      <c r="K7" s="69"/>
      <c r="L7" s="144" t="s">
        <v>83</v>
      </c>
      <c r="M7" s="74"/>
      <c r="N7" s="4"/>
      <c r="O7" s="65" t="s">
        <v>1273</v>
      </c>
      <c r="P7" s="144" t="s">
        <v>83</v>
      </c>
      <c r="Q7" s="74"/>
      <c r="R7" s="74"/>
      <c r="S7" s="74"/>
      <c r="T7" s="74"/>
      <c r="U7" s="4"/>
    </row>
    <row r="8" spans="1:21" ht="27" customHeight="1">
      <c r="A8" s="68"/>
      <c r="B8" s="103"/>
      <c r="C8" s="71"/>
      <c r="D8" s="101"/>
      <c r="E8" s="68"/>
      <c r="F8" s="3" t="s">
        <v>86</v>
      </c>
      <c r="G8" s="65" t="s">
        <v>87</v>
      </c>
      <c r="H8" s="66"/>
      <c r="I8" s="70"/>
      <c r="J8" s="54"/>
      <c r="K8" s="71"/>
      <c r="L8" s="3" t="s">
        <v>86</v>
      </c>
      <c r="M8" s="65" t="s">
        <v>87</v>
      </c>
      <c r="N8" s="66"/>
      <c r="O8" s="68"/>
      <c r="P8" s="65" t="s">
        <v>86</v>
      </c>
      <c r="Q8" s="67"/>
      <c r="R8" s="67"/>
      <c r="S8" s="66"/>
      <c r="T8" s="65" t="s">
        <v>87</v>
      </c>
      <c r="U8" s="66"/>
    </row>
    <row r="9" spans="1:21" ht="18" customHeight="1">
      <c r="A9" s="6" t="s">
        <v>88</v>
      </c>
      <c r="B9" s="72" t="s">
        <v>89</v>
      </c>
      <c r="C9" s="66"/>
      <c r="D9" s="6" t="s">
        <v>90</v>
      </c>
      <c r="E9" s="6" t="s">
        <v>91</v>
      </c>
      <c r="F9" s="6" t="s">
        <v>92</v>
      </c>
      <c r="G9" s="72" t="s">
        <v>93</v>
      </c>
      <c r="H9" s="66"/>
      <c r="I9" s="72" t="s">
        <v>94</v>
      </c>
      <c r="J9" s="67"/>
      <c r="K9" s="66"/>
      <c r="L9" s="6" t="s">
        <v>95</v>
      </c>
      <c r="M9" s="72" t="s">
        <v>96</v>
      </c>
      <c r="N9" s="66"/>
      <c r="O9" s="6" t="s">
        <v>97</v>
      </c>
      <c r="P9" s="72" t="s">
        <v>98</v>
      </c>
      <c r="Q9" s="67"/>
      <c r="R9" s="67"/>
      <c r="S9" s="66"/>
      <c r="T9" s="72" t="s">
        <v>99</v>
      </c>
      <c r="U9" s="66"/>
    </row>
    <row r="10" spans="1:21" ht="33" customHeight="1">
      <c r="A10" s="7" t="s">
        <v>1274</v>
      </c>
      <c r="B10" s="150" t="s">
        <v>1275</v>
      </c>
      <c r="C10" s="111"/>
      <c r="D10" s="7"/>
      <c r="E10" s="37">
        <f>F10+G10</f>
        <v>74284.6678000001</v>
      </c>
      <c r="F10" s="37">
        <f>Sheet5!E10*-1</f>
        <v>29669.1447000001</v>
      </c>
      <c r="G10" s="151">
        <f>Sheet5!F10*-1</f>
        <v>44615.5231</v>
      </c>
      <c r="H10" s="152"/>
      <c r="I10" s="151">
        <f>E10</f>
        <v>74284.6678000001</v>
      </c>
      <c r="J10" s="153"/>
      <c r="K10" s="152"/>
      <c r="L10" s="37">
        <f>F10</f>
        <v>29669.1447000001</v>
      </c>
      <c r="M10" s="151" t="s">
        <v>1276</v>
      </c>
      <c r="N10" s="152"/>
      <c r="O10" s="37">
        <f>P10+T10</f>
        <v>200663.0797</v>
      </c>
      <c r="P10" s="151">
        <f>Sheet5!O10*-1</f>
        <v>23543.001599999996</v>
      </c>
      <c r="Q10" s="153"/>
      <c r="R10" s="153"/>
      <c r="S10" s="152"/>
      <c r="T10" s="151">
        <f>Sheet5!R10*-1</f>
        <v>177120.0781</v>
      </c>
      <c r="U10" s="152"/>
    </row>
    <row r="11" spans="1:21" ht="28.5" customHeight="1">
      <c r="A11" s="7" t="s">
        <v>1277</v>
      </c>
      <c r="B11" s="150" t="s">
        <v>1278</v>
      </c>
      <c r="C11" s="111"/>
      <c r="D11" s="7"/>
      <c r="E11" s="16"/>
      <c r="F11" s="16"/>
      <c r="G11" s="149"/>
      <c r="H11" s="66"/>
      <c r="I11" s="149"/>
      <c r="J11" s="67"/>
      <c r="K11" s="66"/>
      <c r="L11" s="16"/>
      <c r="M11" s="149"/>
      <c r="N11" s="66"/>
      <c r="O11" s="16"/>
      <c r="P11" s="149"/>
      <c r="Q11" s="67"/>
      <c r="R11" s="67"/>
      <c r="S11" s="66"/>
      <c r="T11" s="149"/>
      <c r="U11" s="66"/>
    </row>
    <row r="12" spans="1:21" ht="24" customHeight="1">
      <c r="A12" s="7" t="s">
        <v>1279</v>
      </c>
      <c r="B12" s="150" t="s">
        <v>1280</v>
      </c>
      <c r="C12" s="111"/>
      <c r="D12" s="7"/>
      <c r="E12" s="16"/>
      <c r="F12" s="16"/>
      <c r="G12" s="149"/>
      <c r="H12" s="66"/>
      <c r="I12" s="149"/>
      <c r="J12" s="67"/>
      <c r="K12" s="66"/>
      <c r="L12" s="16"/>
      <c r="M12" s="149"/>
      <c r="N12" s="66"/>
      <c r="O12" s="16"/>
      <c r="P12" s="149"/>
      <c r="Q12" s="67"/>
      <c r="R12" s="67"/>
      <c r="S12" s="66"/>
      <c r="T12" s="149"/>
      <c r="U12" s="66"/>
    </row>
    <row r="13" spans="1:21" ht="44.25" customHeight="1">
      <c r="A13" s="7" t="s">
        <v>1216</v>
      </c>
      <c r="B13" s="150" t="s">
        <v>1281</v>
      </c>
      <c r="C13" s="111"/>
      <c r="D13" s="7"/>
      <c r="E13" s="16"/>
      <c r="F13" s="16"/>
      <c r="G13" s="149"/>
      <c r="H13" s="66"/>
      <c r="I13" s="149"/>
      <c r="J13" s="67"/>
      <c r="K13" s="66"/>
      <c r="L13" s="16"/>
      <c r="M13" s="149"/>
      <c r="N13" s="66"/>
      <c r="O13" s="16"/>
      <c r="P13" s="149"/>
      <c r="Q13" s="67"/>
      <c r="R13" s="67"/>
      <c r="S13" s="66"/>
      <c r="T13" s="149"/>
      <c r="U13" s="66"/>
    </row>
    <row r="14" spans="1:21" ht="19.5" customHeight="1">
      <c r="A14" s="7" t="s">
        <v>1282</v>
      </c>
      <c r="B14" s="150" t="s">
        <v>1283</v>
      </c>
      <c r="C14" s="111"/>
      <c r="D14" s="7" t="s">
        <v>1284</v>
      </c>
      <c r="E14" s="16"/>
      <c r="F14" s="16" t="s">
        <v>105</v>
      </c>
      <c r="G14" s="149" t="s">
        <v>105</v>
      </c>
      <c r="H14" s="66"/>
      <c r="I14" s="149" t="s">
        <v>105</v>
      </c>
      <c r="J14" s="67"/>
      <c r="K14" s="66"/>
      <c r="L14" s="16" t="s">
        <v>105</v>
      </c>
      <c r="M14" s="149"/>
      <c r="N14" s="66"/>
      <c r="O14" s="16"/>
      <c r="P14" s="149" t="s">
        <v>105</v>
      </c>
      <c r="Q14" s="67"/>
      <c r="R14" s="67"/>
      <c r="S14" s="66"/>
      <c r="T14" s="149"/>
      <c r="U14" s="66"/>
    </row>
    <row r="15" spans="1:21" ht="23.25" customHeight="1">
      <c r="A15" s="7" t="s">
        <v>1285</v>
      </c>
      <c r="B15" s="150" t="s">
        <v>1286</v>
      </c>
      <c r="C15" s="111"/>
      <c r="D15" s="7" t="s">
        <v>1287</v>
      </c>
      <c r="E15" s="16"/>
      <c r="F15" s="16" t="s">
        <v>105</v>
      </c>
      <c r="G15" s="149" t="s">
        <v>105</v>
      </c>
      <c r="H15" s="66"/>
      <c r="I15" s="149" t="s">
        <v>105</v>
      </c>
      <c r="J15" s="67"/>
      <c r="K15" s="66"/>
      <c r="L15" s="16" t="s">
        <v>105</v>
      </c>
      <c r="M15" s="149"/>
      <c r="N15" s="66"/>
      <c r="O15" s="16"/>
      <c r="P15" s="149" t="s">
        <v>105</v>
      </c>
      <c r="Q15" s="67"/>
      <c r="R15" s="67"/>
      <c r="S15" s="66"/>
      <c r="T15" s="149"/>
      <c r="U15" s="66"/>
    </row>
    <row r="16" spans="1:21" ht="36.75" customHeight="1">
      <c r="A16" s="7" t="s">
        <v>1288</v>
      </c>
      <c r="B16" s="150" t="s">
        <v>1289</v>
      </c>
      <c r="C16" s="111"/>
      <c r="D16" s="7"/>
      <c r="E16" s="16"/>
      <c r="F16" s="16"/>
      <c r="G16" s="149"/>
      <c r="H16" s="66"/>
      <c r="I16" s="149"/>
      <c r="J16" s="67"/>
      <c r="K16" s="66"/>
      <c r="L16" s="16"/>
      <c r="M16" s="149"/>
      <c r="N16" s="66"/>
      <c r="O16" s="16"/>
      <c r="P16" s="149"/>
      <c r="Q16" s="67"/>
      <c r="R16" s="67"/>
      <c r="S16" s="66"/>
      <c r="T16" s="149"/>
      <c r="U16" s="66"/>
    </row>
    <row r="17" spans="1:21" ht="19.5" customHeight="1">
      <c r="A17" s="7" t="s">
        <v>1219</v>
      </c>
      <c r="B17" s="150" t="s">
        <v>1290</v>
      </c>
      <c r="C17" s="111"/>
      <c r="D17" s="7"/>
      <c r="E17" s="16"/>
      <c r="F17" s="16" t="s">
        <v>105</v>
      </c>
      <c r="G17" s="149" t="s">
        <v>105</v>
      </c>
      <c r="H17" s="66"/>
      <c r="I17" s="149" t="s">
        <v>105</v>
      </c>
      <c r="J17" s="67"/>
      <c r="K17" s="66"/>
      <c r="L17" s="16" t="s">
        <v>105</v>
      </c>
      <c r="M17" s="149"/>
      <c r="N17" s="66"/>
      <c r="O17" s="16"/>
      <c r="P17" s="149" t="s">
        <v>105</v>
      </c>
      <c r="Q17" s="67"/>
      <c r="R17" s="67"/>
      <c r="S17" s="66"/>
      <c r="T17" s="149"/>
      <c r="U17" s="66"/>
    </row>
    <row r="18" spans="1:21" ht="27" customHeight="1">
      <c r="A18" s="7" t="s">
        <v>1291</v>
      </c>
      <c r="B18" s="150" t="s">
        <v>1292</v>
      </c>
      <c r="C18" s="111"/>
      <c r="D18" s="7" t="s">
        <v>1293</v>
      </c>
      <c r="E18" s="16"/>
      <c r="F18" s="16" t="s">
        <v>105</v>
      </c>
      <c r="G18" s="149" t="s">
        <v>105</v>
      </c>
      <c r="H18" s="66"/>
      <c r="I18" s="149" t="s">
        <v>105</v>
      </c>
      <c r="J18" s="67"/>
      <c r="K18" s="66"/>
      <c r="L18" s="16" t="s">
        <v>105</v>
      </c>
      <c r="M18" s="149"/>
      <c r="N18" s="66"/>
      <c r="O18" s="16"/>
      <c r="P18" s="149" t="s">
        <v>105</v>
      </c>
      <c r="Q18" s="67"/>
      <c r="R18" s="67"/>
      <c r="S18" s="66"/>
      <c r="T18" s="149"/>
      <c r="U18" s="66"/>
    </row>
    <row r="19" spans="1:21" ht="19.5" customHeight="1">
      <c r="A19" s="7" t="s">
        <v>1294</v>
      </c>
      <c r="B19" s="150" t="s">
        <v>1295</v>
      </c>
      <c r="C19" s="111"/>
      <c r="D19" s="7"/>
      <c r="E19" s="16"/>
      <c r="F19" s="16" t="s">
        <v>105</v>
      </c>
      <c r="G19" s="149" t="s">
        <v>105</v>
      </c>
      <c r="H19" s="66"/>
      <c r="I19" s="149" t="s">
        <v>105</v>
      </c>
      <c r="J19" s="67"/>
      <c r="K19" s="66"/>
      <c r="L19" s="16" t="s">
        <v>105</v>
      </c>
      <c r="M19" s="149"/>
      <c r="N19" s="66"/>
      <c r="O19" s="16"/>
      <c r="P19" s="149" t="s">
        <v>105</v>
      </c>
      <c r="Q19" s="67"/>
      <c r="R19" s="67"/>
      <c r="S19" s="66"/>
      <c r="T19" s="149"/>
      <c r="U19" s="66"/>
    </row>
    <row r="20" spans="1:21" ht="19.5" customHeight="1">
      <c r="A20" s="7" t="s">
        <v>1296</v>
      </c>
      <c r="B20" s="150" t="s">
        <v>1297</v>
      </c>
      <c r="C20" s="111"/>
      <c r="D20" s="7"/>
      <c r="E20" s="16"/>
      <c r="F20" s="16" t="s">
        <v>105</v>
      </c>
      <c r="G20" s="149" t="s">
        <v>105</v>
      </c>
      <c r="H20" s="66"/>
      <c r="I20" s="149" t="s">
        <v>105</v>
      </c>
      <c r="J20" s="67"/>
      <c r="K20" s="66"/>
      <c r="L20" s="16" t="s">
        <v>105</v>
      </c>
      <c r="M20" s="149"/>
      <c r="N20" s="66"/>
      <c r="O20" s="16"/>
      <c r="P20" s="149" t="s">
        <v>105</v>
      </c>
      <c r="Q20" s="67"/>
      <c r="R20" s="67"/>
      <c r="S20" s="66"/>
      <c r="T20" s="149"/>
      <c r="U20" s="66"/>
    </row>
    <row r="21" spans="1:21" ht="31.5" customHeight="1">
      <c r="A21" s="7" t="s">
        <v>1298</v>
      </c>
      <c r="B21" s="150" t="s">
        <v>1299</v>
      </c>
      <c r="C21" s="111"/>
      <c r="D21" s="7" t="s">
        <v>1300</v>
      </c>
      <c r="E21" s="16"/>
      <c r="F21" s="16" t="s">
        <v>105</v>
      </c>
      <c r="G21" s="149" t="s">
        <v>105</v>
      </c>
      <c r="H21" s="66"/>
      <c r="I21" s="149" t="s">
        <v>105</v>
      </c>
      <c r="J21" s="67"/>
      <c r="K21" s="66"/>
      <c r="L21" s="16" t="s">
        <v>105</v>
      </c>
      <c r="M21" s="149"/>
      <c r="N21" s="66"/>
      <c r="O21" s="16"/>
      <c r="P21" s="149" t="s">
        <v>105</v>
      </c>
      <c r="Q21" s="67"/>
      <c r="R21" s="67"/>
      <c r="S21" s="66"/>
      <c r="T21" s="149"/>
      <c r="U21" s="66"/>
    </row>
    <row r="22" spans="1:21" ht="19.5" customHeight="1">
      <c r="A22" s="7" t="s">
        <v>1222</v>
      </c>
      <c r="B22" s="150" t="s">
        <v>1301</v>
      </c>
      <c r="C22" s="111"/>
      <c r="D22" s="7"/>
      <c r="E22" s="16"/>
      <c r="F22" s="16" t="s">
        <v>105</v>
      </c>
      <c r="G22" s="149" t="s">
        <v>105</v>
      </c>
      <c r="H22" s="66"/>
      <c r="I22" s="149" t="s">
        <v>105</v>
      </c>
      <c r="J22" s="67"/>
      <c r="K22" s="66"/>
      <c r="L22" s="16" t="s">
        <v>105</v>
      </c>
      <c r="M22" s="149"/>
      <c r="N22" s="66"/>
      <c r="O22" s="16"/>
      <c r="P22" s="149" t="s">
        <v>105</v>
      </c>
      <c r="Q22" s="67"/>
      <c r="R22" s="67"/>
      <c r="S22" s="66"/>
      <c r="T22" s="149"/>
      <c r="U22" s="66"/>
    </row>
    <row r="23" spans="1:21" ht="19.5" customHeight="1">
      <c r="A23" s="7" t="s">
        <v>1302</v>
      </c>
      <c r="B23" s="150" t="s">
        <v>1303</v>
      </c>
      <c r="C23" s="111"/>
      <c r="D23" s="7"/>
      <c r="E23" s="16"/>
      <c r="F23" s="16" t="s">
        <v>105</v>
      </c>
      <c r="G23" s="149" t="s">
        <v>105</v>
      </c>
      <c r="H23" s="66"/>
      <c r="I23" s="149" t="s">
        <v>105</v>
      </c>
      <c r="J23" s="67"/>
      <c r="K23" s="66"/>
      <c r="L23" s="16" t="s">
        <v>105</v>
      </c>
      <c r="M23" s="149"/>
      <c r="N23" s="66"/>
      <c r="O23" s="16"/>
      <c r="P23" s="149" t="s">
        <v>105</v>
      </c>
      <c r="Q23" s="67"/>
      <c r="R23" s="67"/>
      <c r="S23" s="66"/>
      <c r="T23" s="149"/>
      <c r="U23" s="66"/>
    </row>
    <row r="24" spans="1:21" ht="28.5" customHeight="1">
      <c r="A24" s="7" t="s">
        <v>1304</v>
      </c>
      <c r="B24" s="150" t="s">
        <v>1305</v>
      </c>
      <c r="C24" s="111"/>
      <c r="D24" s="7"/>
      <c r="E24" s="16"/>
      <c r="F24" s="16"/>
      <c r="G24" s="149"/>
      <c r="H24" s="66"/>
      <c r="I24" s="149"/>
      <c r="J24" s="67"/>
      <c r="K24" s="66"/>
      <c r="L24" s="16"/>
      <c r="M24" s="149"/>
      <c r="N24" s="66"/>
      <c r="O24" s="16"/>
      <c r="P24" s="149"/>
      <c r="Q24" s="67"/>
      <c r="R24" s="67"/>
      <c r="S24" s="66"/>
      <c r="T24" s="149"/>
      <c r="U24" s="66"/>
    </row>
    <row r="25" spans="1:21" ht="30.75" customHeight="1">
      <c r="A25" s="7" t="s">
        <v>1306</v>
      </c>
      <c r="B25" s="150" t="s">
        <v>1307</v>
      </c>
      <c r="C25" s="111"/>
      <c r="D25" s="7" t="s">
        <v>1293</v>
      </c>
      <c r="E25" s="16"/>
      <c r="F25" s="16"/>
      <c r="G25" s="149"/>
      <c r="H25" s="66"/>
      <c r="I25" s="149"/>
      <c r="J25" s="67"/>
      <c r="K25" s="66"/>
      <c r="L25" s="16"/>
      <c r="M25" s="149"/>
      <c r="N25" s="66"/>
      <c r="O25" s="16"/>
      <c r="P25" s="149"/>
      <c r="Q25" s="67"/>
      <c r="R25" s="67"/>
      <c r="S25" s="66"/>
      <c r="T25" s="149"/>
      <c r="U25" s="66"/>
    </row>
    <row r="26" spans="1:21" ht="19.5" customHeight="1">
      <c r="A26" s="7" t="s">
        <v>1308</v>
      </c>
      <c r="B26" s="150" t="s">
        <v>1309</v>
      </c>
      <c r="C26" s="111"/>
      <c r="D26" s="7"/>
      <c r="E26" s="16"/>
      <c r="F26" s="16"/>
      <c r="G26" s="149"/>
      <c r="H26" s="66"/>
      <c r="I26" s="149"/>
      <c r="J26" s="67"/>
      <c r="K26" s="66"/>
      <c r="L26" s="16"/>
      <c r="M26" s="149" t="s">
        <v>105</v>
      </c>
      <c r="N26" s="66"/>
      <c r="O26" s="16"/>
      <c r="P26" s="149"/>
      <c r="Q26" s="67"/>
      <c r="R26" s="67"/>
      <c r="S26" s="66"/>
      <c r="T26" s="149" t="s">
        <v>105</v>
      </c>
      <c r="U26" s="66"/>
    </row>
    <row r="27" spans="1:21" ht="19.5" customHeight="1">
      <c r="A27" s="7" t="s">
        <v>1310</v>
      </c>
      <c r="B27" s="150" t="s">
        <v>1311</v>
      </c>
      <c r="C27" s="111"/>
      <c r="D27" s="7"/>
      <c r="E27" s="16"/>
      <c r="F27" s="16"/>
      <c r="G27" s="149"/>
      <c r="H27" s="66"/>
      <c r="I27" s="149"/>
      <c r="J27" s="67"/>
      <c r="K27" s="66"/>
      <c r="L27" s="16"/>
      <c r="M27" s="149"/>
      <c r="N27" s="66"/>
      <c r="O27" s="16"/>
      <c r="P27" s="149"/>
      <c r="Q27" s="67"/>
      <c r="R27" s="67"/>
      <c r="S27" s="66"/>
      <c r="T27" s="149"/>
      <c r="U27" s="66"/>
    </row>
    <row r="28" spans="1:21" ht="33.75" customHeight="1">
      <c r="A28" s="7" t="s">
        <v>1312</v>
      </c>
      <c r="B28" s="150" t="s">
        <v>1313</v>
      </c>
      <c r="C28" s="111"/>
      <c r="D28" s="7" t="s">
        <v>1300</v>
      </c>
      <c r="E28" s="16"/>
      <c r="F28" s="16"/>
      <c r="G28" s="149"/>
      <c r="H28" s="66"/>
      <c r="I28" s="149"/>
      <c r="J28" s="67"/>
      <c r="K28" s="66"/>
      <c r="L28" s="16"/>
      <c r="M28" s="149"/>
      <c r="N28" s="66"/>
      <c r="O28" s="16"/>
      <c r="P28" s="149"/>
      <c r="Q28" s="67"/>
      <c r="R28" s="67"/>
      <c r="S28" s="66"/>
      <c r="T28" s="149"/>
      <c r="U28" s="66"/>
    </row>
    <row r="29" spans="1:21" ht="19.5" customHeight="1">
      <c r="A29" s="7" t="s">
        <v>1314</v>
      </c>
      <c r="B29" s="150" t="s">
        <v>1315</v>
      </c>
      <c r="C29" s="111"/>
      <c r="D29" s="7"/>
      <c r="E29" s="16"/>
      <c r="F29" s="16"/>
      <c r="G29" s="149"/>
      <c r="H29" s="66"/>
      <c r="I29" s="149"/>
      <c r="J29" s="67"/>
      <c r="K29" s="66"/>
      <c r="L29" s="16"/>
      <c r="M29" s="149" t="s">
        <v>105</v>
      </c>
      <c r="N29" s="66"/>
      <c r="O29" s="16"/>
      <c r="P29" s="149"/>
      <c r="Q29" s="67"/>
      <c r="R29" s="67"/>
      <c r="S29" s="66"/>
      <c r="T29" s="149" t="s">
        <v>105</v>
      </c>
      <c r="U29" s="66"/>
    </row>
    <row r="30" spans="1:21" ht="19.5" customHeight="1">
      <c r="A30" s="7" t="s">
        <v>1316</v>
      </c>
      <c r="B30" s="150" t="s">
        <v>1317</v>
      </c>
      <c r="C30" s="111"/>
      <c r="D30" s="7"/>
      <c r="E30" s="16"/>
      <c r="F30" s="16"/>
      <c r="G30" s="149"/>
      <c r="H30" s="66"/>
      <c r="I30" s="149"/>
      <c r="J30" s="67"/>
      <c r="K30" s="66"/>
      <c r="L30" s="16"/>
      <c r="M30" s="149"/>
      <c r="N30" s="66"/>
      <c r="O30" s="16"/>
      <c r="P30" s="149"/>
      <c r="Q30" s="67"/>
      <c r="R30" s="67"/>
      <c r="S30" s="66"/>
      <c r="T30" s="149"/>
      <c r="U30" s="66"/>
    </row>
    <row r="31" spans="1:21" ht="41.25" customHeight="1">
      <c r="A31" s="7" t="s">
        <v>1318</v>
      </c>
      <c r="B31" s="150" t="s">
        <v>1319</v>
      </c>
      <c r="C31" s="111"/>
      <c r="D31" s="7"/>
      <c r="E31" s="16"/>
      <c r="F31" s="16"/>
      <c r="G31" s="149"/>
      <c r="H31" s="66"/>
      <c r="I31" s="149"/>
      <c r="J31" s="67"/>
      <c r="K31" s="66"/>
      <c r="L31" s="16"/>
      <c r="M31" s="149"/>
      <c r="N31" s="66"/>
      <c r="O31" s="16"/>
      <c r="P31" s="149"/>
      <c r="Q31" s="67"/>
      <c r="R31" s="67"/>
      <c r="S31" s="66"/>
      <c r="T31" s="149"/>
      <c r="U31" s="66"/>
    </row>
    <row r="32" spans="1:21" ht="41.25" customHeight="1">
      <c r="A32" s="7" t="s">
        <v>1320</v>
      </c>
      <c r="B32" s="150" t="s">
        <v>1321</v>
      </c>
      <c r="C32" s="111"/>
      <c r="D32" s="7"/>
      <c r="E32" s="16"/>
      <c r="F32" s="16" t="s">
        <v>105</v>
      </c>
      <c r="G32" s="149" t="s">
        <v>105</v>
      </c>
      <c r="H32" s="66"/>
      <c r="I32" s="149" t="s">
        <v>105</v>
      </c>
      <c r="J32" s="67"/>
      <c r="K32" s="66"/>
      <c r="L32" s="16" t="s">
        <v>105</v>
      </c>
      <c r="M32" s="149"/>
      <c r="N32" s="66"/>
      <c r="O32" s="16"/>
      <c r="P32" s="149" t="s">
        <v>105</v>
      </c>
      <c r="Q32" s="67"/>
      <c r="R32" s="67"/>
      <c r="S32" s="66"/>
      <c r="T32" s="149"/>
      <c r="U32" s="66"/>
    </row>
    <row r="33" spans="1:21" ht="41.25" customHeight="1">
      <c r="A33" s="7" t="s">
        <v>1322</v>
      </c>
      <c r="B33" s="150" t="s">
        <v>1323</v>
      </c>
      <c r="C33" s="111"/>
      <c r="D33" s="7" t="s">
        <v>1324</v>
      </c>
      <c r="E33" s="16"/>
      <c r="F33" s="16" t="s">
        <v>105</v>
      </c>
      <c r="G33" s="149" t="s">
        <v>105</v>
      </c>
      <c r="H33" s="66"/>
      <c r="I33" s="149" t="s">
        <v>105</v>
      </c>
      <c r="J33" s="67"/>
      <c r="K33" s="66"/>
      <c r="L33" s="16" t="s">
        <v>105</v>
      </c>
      <c r="M33" s="149"/>
      <c r="N33" s="66"/>
      <c r="O33" s="16"/>
      <c r="P33" s="149" t="s">
        <v>105</v>
      </c>
      <c r="Q33" s="67"/>
      <c r="R33" s="67"/>
      <c r="S33" s="66"/>
      <c r="T33" s="149"/>
      <c r="U33" s="66"/>
    </row>
    <row r="34" spans="1:21" ht="64.5" customHeight="1">
      <c r="A34" s="7" t="s">
        <v>1325</v>
      </c>
      <c r="B34" s="150" t="s">
        <v>917</v>
      </c>
      <c r="C34" s="111"/>
      <c r="D34" s="7" t="s">
        <v>1324</v>
      </c>
      <c r="E34" s="16"/>
      <c r="F34" s="16" t="s">
        <v>105</v>
      </c>
      <c r="G34" s="149" t="s">
        <v>105</v>
      </c>
      <c r="H34" s="66"/>
      <c r="I34" s="149" t="s">
        <v>105</v>
      </c>
      <c r="J34" s="67"/>
      <c r="K34" s="66"/>
      <c r="L34" s="16" t="s">
        <v>105</v>
      </c>
      <c r="M34" s="149"/>
      <c r="N34" s="66"/>
      <c r="O34" s="16"/>
      <c r="P34" s="149" t="s">
        <v>105</v>
      </c>
      <c r="Q34" s="67"/>
      <c r="R34" s="67"/>
      <c r="S34" s="66"/>
      <c r="T34" s="149"/>
      <c r="U34" s="66"/>
    </row>
    <row r="35" spans="1:21" ht="31.5" customHeight="1">
      <c r="A35" s="7" t="s">
        <v>1326</v>
      </c>
      <c r="B35" s="150" t="s">
        <v>1327</v>
      </c>
      <c r="C35" s="111"/>
      <c r="D35" s="7" t="s">
        <v>1328</v>
      </c>
      <c r="E35" s="16"/>
      <c r="F35" s="16" t="s">
        <v>105</v>
      </c>
      <c r="G35" s="149" t="s">
        <v>105</v>
      </c>
      <c r="H35" s="66"/>
      <c r="I35" s="149" t="s">
        <v>105</v>
      </c>
      <c r="J35" s="67"/>
      <c r="K35" s="66"/>
      <c r="L35" s="16" t="s">
        <v>105</v>
      </c>
      <c r="M35" s="149"/>
      <c r="N35" s="66"/>
      <c r="O35" s="16"/>
      <c r="P35" s="149" t="s">
        <v>105</v>
      </c>
      <c r="Q35" s="67"/>
      <c r="R35" s="67"/>
      <c r="S35" s="66"/>
      <c r="T35" s="149"/>
      <c r="U35" s="66"/>
    </row>
    <row r="36" spans="1:21" ht="30.75" customHeight="1">
      <c r="A36" s="7" t="s">
        <v>1329</v>
      </c>
      <c r="B36" s="150" t="s">
        <v>0</v>
      </c>
      <c r="C36" s="111"/>
      <c r="D36" s="7"/>
      <c r="E36" s="16"/>
      <c r="F36" s="16"/>
      <c r="G36" s="149"/>
      <c r="H36" s="66"/>
      <c r="I36" s="149"/>
      <c r="J36" s="67"/>
      <c r="K36" s="66"/>
      <c r="L36" s="16"/>
      <c r="M36" s="149"/>
      <c r="N36" s="66"/>
      <c r="O36" s="16"/>
      <c r="P36" s="149"/>
      <c r="Q36" s="67"/>
      <c r="R36" s="67"/>
      <c r="S36" s="66"/>
      <c r="T36" s="149"/>
      <c r="U36" s="66"/>
    </row>
    <row r="37" spans="1:21" ht="41.25" customHeight="1">
      <c r="A37" s="7" t="s">
        <v>1</v>
      </c>
      <c r="B37" s="150" t="s">
        <v>2</v>
      </c>
      <c r="C37" s="111"/>
      <c r="D37" s="7" t="s">
        <v>3</v>
      </c>
      <c r="E37" s="16"/>
      <c r="F37" s="16"/>
      <c r="G37" s="149"/>
      <c r="H37" s="66"/>
      <c r="I37" s="149"/>
      <c r="J37" s="67"/>
      <c r="K37" s="66"/>
      <c r="L37" s="16"/>
      <c r="M37" s="149"/>
      <c r="N37" s="66"/>
      <c r="O37" s="16"/>
      <c r="P37" s="149"/>
      <c r="Q37" s="67"/>
      <c r="R37" s="67"/>
      <c r="S37" s="66"/>
      <c r="T37" s="149"/>
      <c r="U37" s="66"/>
    </row>
    <row r="38" spans="1:21" ht="19.5" customHeight="1">
      <c r="A38" s="7" t="s">
        <v>4</v>
      </c>
      <c r="B38" s="150" t="s">
        <v>5</v>
      </c>
      <c r="C38" s="111"/>
      <c r="D38" s="7" t="s">
        <v>6</v>
      </c>
      <c r="E38" s="16"/>
      <c r="F38" s="16"/>
      <c r="G38" s="149"/>
      <c r="H38" s="66"/>
      <c r="I38" s="149"/>
      <c r="J38" s="67"/>
      <c r="K38" s="66"/>
      <c r="L38" s="16"/>
      <c r="M38" s="149"/>
      <c r="N38" s="66"/>
      <c r="O38" s="16"/>
      <c r="P38" s="149"/>
      <c r="Q38" s="67"/>
      <c r="R38" s="67"/>
      <c r="S38" s="66"/>
      <c r="T38" s="149"/>
      <c r="U38" s="66"/>
    </row>
    <row r="39" spans="1:21" ht="49.5" customHeight="1">
      <c r="A39" s="7" t="s">
        <v>7</v>
      </c>
      <c r="B39" s="150" t="s">
        <v>8</v>
      </c>
      <c r="C39" s="111"/>
      <c r="D39" s="7"/>
      <c r="E39" s="34">
        <f>F39+G39</f>
        <v>74284.6678000001</v>
      </c>
      <c r="F39" s="34">
        <f>F40</f>
        <v>29669.1447000001</v>
      </c>
      <c r="G39" s="154">
        <f>G47</f>
        <v>44615.5231</v>
      </c>
      <c r="H39" s="156"/>
      <c r="I39" s="154">
        <f>L39+M39</f>
        <v>74284.6678000001</v>
      </c>
      <c r="J39" s="155"/>
      <c r="K39" s="156"/>
      <c r="L39" s="34">
        <f>L40</f>
        <v>29669.1447000001</v>
      </c>
      <c r="M39" s="154">
        <f>M47</f>
        <v>44615.5231</v>
      </c>
      <c r="N39" s="156"/>
      <c r="O39" s="34">
        <f>P39+T39</f>
        <v>200663.0797</v>
      </c>
      <c r="P39" s="154">
        <f>P10</f>
        <v>23543.001599999996</v>
      </c>
      <c r="Q39" s="155"/>
      <c r="R39" s="155"/>
      <c r="S39" s="156"/>
      <c r="T39" s="157">
        <f>T47</f>
        <v>177120.0781</v>
      </c>
      <c r="U39" s="158"/>
    </row>
    <row r="40" spans="1:21" ht="45" customHeight="1">
      <c r="A40" s="7" t="s">
        <v>9</v>
      </c>
      <c r="B40" s="150" t="s">
        <v>10</v>
      </c>
      <c r="C40" s="111"/>
      <c r="D40" s="7" t="s">
        <v>11</v>
      </c>
      <c r="E40" s="34">
        <f>F40+G40</f>
        <v>29669.1447000001</v>
      </c>
      <c r="F40" s="34">
        <f>F41</f>
        <v>29669.1447000001</v>
      </c>
      <c r="G40" s="154">
        <v>0</v>
      </c>
      <c r="H40" s="156"/>
      <c r="I40" s="154">
        <f>L40</f>
        <v>29669.1447000001</v>
      </c>
      <c r="J40" s="155"/>
      <c r="K40" s="156"/>
      <c r="L40" s="34">
        <f>L41</f>
        <v>29669.1447000001</v>
      </c>
      <c r="M40" s="154" t="s">
        <v>105</v>
      </c>
      <c r="N40" s="156"/>
      <c r="O40" s="34">
        <f>P40</f>
        <v>23543.001599999996</v>
      </c>
      <c r="P40" s="154">
        <f>P39</f>
        <v>23543.001599999996</v>
      </c>
      <c r="Q40" s="155"/>
      <c r="R40" s="155"/>
      <c r="S40" s="156"/>
      <c r="T40" s="159" t="s">
        <v>105</v>
      </c>
      <c r="U40" s="160"/>
    </row>
    <row r="41" spans="1:21" ht="75.75" customHeight="1">
      <c r="A41" s="7" t="s">
        <v>12</v>
      </c>
      <c r="B41" s="150" t="s">
        <v>13</v>
      </c>
      <c r="C41" s="111"/>
      <c r="D41" s="7"/>
      <c r="E41" s="34">
        <f>F41+G41</f>
        <v>29669.1447000001</v>
      </c>
      <c r="F41" s="35">
        <f>F10</f>
        <v>29669.1447000001</v>
      </c>
      <c r="G41" s="154">
        <v>0</v>
      </c>
      <c r="H41" s="156"/>
      <c r="I41" s="154">
        <f>L41</f>
        <v>29669.1447000001</v>
      </c>
      <c r="J41" s="155"/>
      <c r="K41" s="156"/>
      <c r="L41" s="35">
        <f>L10</f>
        <v>29669.1447000001</v>
      </c>
      <c r="M41" s="154" t="s">
        <v>105</v>
      </c>
      <c r="N41" s="156"/>
      <c r="O41" s="34">
        <f>P41</f>
        <v>23543.001599999996</v>
      </c>
      <c r="P41" s="154">
        <f>P40</f>
        <v>23543.001599999996</v>
      </c>
      <c r="Q41" s="155"/>
      <c r="R41" s="155"/>
      <c r="S41" s="156"/>
      <c r="T41" s="159" t="s">
        <v>105</v>
      </c>
      <c r="U41" s="160"/>
    </row>
    <row r="42" spans="1:21" ht="42" customHeight="1">
      <c r="A42" s="7" t="s">
        <v>14</v>
      </c>
      <c r="B42" s="150" t="s">
        <v>15</v>
      </c>
      <c r="C42" s="111"/>
      <c r="D42" s="7"/>
      <c r="E42" s="33">
        <f>F42+G42</f>
        <v>0</v>
      </c>
      <c r="F42" s="16">
        <v>0</v>
      </c>
      <c r="G42" s="149">
        <v>0</v>
      </c>
      <c r="H42" s="66"/>
      <c r="I42" s="149"/>
      <c r="J42" s="67"/>
      <c r="K42" s="66"/>
      <c r="L42" s="16"/>
      <c r="M42" s="149" t="s">
        <v>105</v>
      </c>
      <c r="N42" s="66"/>
      <c r="O42" s="16"/>
      <c r="P42" s="149"/>
      <c r="Q42" s="67"/>
      <c r="R42" s="67"/>
      <c r="S42" s="66"/>
      <c r="T42" s="149" t="s">
        <v>105</v>
      </c>
      <c r="U42" s="66"/>
    </row>
    <row r="43" spans="1:21" ht="48" customHeight="1">
      <c r="A43" s="7" t="s">
        <v>16</v>
      </c>
      <c r="B43" s="150" t="s">
        <v>17</v>
      </c>
      <c r="C43" s="111"/>
      <c r="D43" s="7" t="s">
        <v>18</v>
      </c>
      <c r="E43" s="16"/>
      <c r="F43" s="16" t="s">
        <v>105</v>
      </c>
      <c r="G43" s="149" t="s">
        <v>105</v>
      </c>
      <c r="H43" s="66"/>
      <c r="I43" s="149" t="s">
        <v>105</v>
      </c>
      <c r="J43" s="67"/>
      <c r="K43" s="66"/>
      <c r="L43" s="16" t="s">
        <v>105</v>
      </c>
      <c r="M43" s="149"/>
      <c r="N43" s="66"/>
      <c r="O43" s="16"/>
      <c r="P43" s="149" t="s">
        <v>105</v>
      </c>
      <c r="Q43" s="67"/>
      <c r="R43" s="67"/>
      <c r="S43" s="66"/>
      <c r="T43" s="149"/>
      <c r="U43" s="66"/>
    </row>
    <row r="44" spans="1:21" ht="42" customHeight="1">
      <c r="A44" s="7" t="s">
        <v>19</v>
      </c>
      <c r="B44" s="150" t="s">
        <v>20</v>
      </c>
      <c r="C44" s="111"/>
      <c r="D44" s="7"/>
      <c r="E44" s="16"/>
      <c r="F44" s="16" t="s">
        <v>105</v>
      </c>
      <c r="G44" s="149" t="s">
        <v>105</v>
      </c>
      <c r="H44" s="66"/>
      <c r="I44" s="149" t="s">
        <v>105</v>
      </c>
      <c r="J44" s="67"/>
      <c r="K44" s="66"/>
      <c r="L44" s="16" t="s">
        <v>105</v>
      </c>
      <c r="M44" s="149"/>
      <c r="N44" s="66"/>
      <c r="O44" s="16"/>
      <c r="P44" s="149" t="s">
        <v>105</v>
      </c>
      <c r="Q44" s="67"/>
      <c r="R44" s="67"/>
      <c r="S44" s="66"/>
      <c r="T44" s="149"/>
      <c r="U44" s="66"/>
    </row>
    <row r="45" spans="1:21" ht="42" customHeight="1">
      <c r="A45" s="7" t="s">
        <v>21</v>
      </c>
      <c r="B45" s="150" t="s">
        <v>22</v>
      </c>
      <c r="C45" s="111"/>
      <c r="D45" s="7"/>
      <c r="E45" s="16"/>
      <c r="F45" s="16" t="s">
        <v>105</v>
      </c>
      <c r="G45" s="149" t="s">
        <v>105</v>
      </c>
      <c r="H45" s="66"/>
      <c r="I45" s="149" t="s">
        <v>105</v>
      </c>
      <c r="J45" s="67"/>
      <c r="K45" s="66"/>
      <c r="L45" s="16" t="s">
        <v>105</v>
      </c>
      <c r="M45" s="149"/>
      <c r="N45" s="66"/>
      <c r="O45" s="16"/>
      <c r="P45" s="149" t="s">
        <v>105</v>
      </c>
      <c r="Q45" s="67"/>
      <c r="R45" s="67"/>
      <c r="S45" s="66"/>
      <c r="T45" s="149"/>
      <c r="U45" s="66"/>
    </row>
    <row r="46" spans="1:21" ht="61.5" customHeight="1">
      <c r="A46" s="7" t="s">
        <v>23</v>
      </c>
      <c r="B46" s="150" t="s">
        <v>24</v>
      </c>
      <c r="C46" s="111"/>
      <c r="D46" s="7"/>
      <c r="E46" s="16" t="s">
        <v>105</v>
      </c>
      <c r="F46" s="16" t="s">
        <v>105</v>
      </c>
      <c r="G46" s="149" t="s">
        <v>105</v>
      </c>
      <c r="H46" s="66"/>
      <c r="I46" s="149" t="s">
        <v>105</v>
      </c>
      <c r="J46" s="67"/>
      <c r="K46" s="66"/>
      <c r="L46" s="16" t="s">
        <v>105</v>
      </c>
      <c r="M46" s="149" t="s">
        <v>105</v>
      </c>
      <c r="N46" s="66"/>
      <c r="O46" s="16" t="s">
        <v>105</v>
      </c>
      <c r="P46" s="149" t="s">
        <v>105</v>
      </c>
      <c r="Q46" s="67"/>
      <c r="R46" s="67"/>
      <c r="S46" s="66"/>
      <c r="T46" s="149" t="s">
        <v>105</v>
      </c>
      <c r="U46" s="66"/>
    </row>
    <row r="47" spans="1:21" ht="58.5" customHeight="1">
      <c r="A47" s="7" t="s">
        <v>25</v>
      </c>
      <c r="B47" s="150" t="s">
        <v>26</v>
      </c>
      <c r="C47" s="111"/>
      <c r="D47" s="7"/>
      <c r="E47" s="32" t="s">
        <v>105</v>
      </c>
      <c r="F47" s="32">
        <v>0</v>
      </c>
      <c r="G47" s="161">
        <f>G10</f>
        <v>44615.5231</v>
      </c>
      <c r="H47" s="163"/>
      <c r="I47" s="161">
        <f>M47</f>
        <v>44615.5231</v>
      </c>
      <c r="J47" s="162"/>
      <c r="K47" s="163"/>
      <c r="L47" s="36">
        <v>0</v>
      </c>
      <c r="M47" s="161">
        <f>G47</f>
        <v>44615.5231</v>
      </c>
      <c r="N47" s="163"/>
      <c r="O47" s="36" t="s">
        <v>105</v>
      </c>
      <c r="P47" s="161"/>
      <c r="Q47" s="162"/>
      <c r="R47" s="162"/>
      <c r="S47" s="163"/>
      <c r="T47" s="161">
        <f>T10</f>
        <v>177120.0781</v>
      </c>
      <c r="U47" s="163"/>
    </row>
    <row r="48" spans="1:21" ht="68.25" customHeight="1">
      <c r="A48" s="7" t="s">
        <v>27</v>
      </c>
      <c r="B48" s="150" t="s">
        <v>28</v>
      </c>
      <c r="C48" s="111"/>
      <c r="D48" s="7"/>
      <c r="E48" s="16"/>
      <c r="F48" s="16"/>
      <c r="G48" s="149"/>
      <c r="H48" s="66"/>
      <c r="I48" s="149"/>
      <c r="J48" s="67"/>
      <c r="K48" s="66"/>
      <c r="L48" s="16"/>
      <c r="M48" s="149"/>
      <c r="N48" s="66"/>
      <c r="O48" s="16"/>
      <c r="P48" s="149"/>
      <c r="Q48" s="67"/>
      <c r="R48" s="67"/>
      <c r="S48" s="66"/>
      <c r="T48" s="149"/>
      <c r="U48" s="66"/>
    </row>
    <row r="49" spans="1:21" ht="39" customHeight="1">
      <c r="A49" s="7" t="s">
        <v>29</v>
      </c>
      <c r="B49" s="150" t="s">
        <v>30</v>
      </c>
      <c r="C49" s="111"/>
      <c r="D49" s="7"/>
      <c r="E49" s="16"/>
      <c r="F49" s="16" t="s">
        <v>105</v>
      </c>
      <c r="G49" s="149" t="s">
        <v>105</v>
      </c>
      <c r="H49" s="66"/>
      <c r="I49" s="149" t="s">
        <v>105</v>
      </c>
      <c r="J49" s="67"/>
      <c r="K49" s="66"/>
      <c r="L49" s="16" t="s">
        <v>105</v>
      </c>
      <c r="M49" s="149"/>
      <c r="N49" s="66"/>
      <c r="O49" s="16"/>
      <c r="P49" s="149" t="s">
        <v>105</v>
      </c>
      <c r="Q49" s="67"/>
      <c r="R49" s="67"/>
      <c r="S49" s="66"/>
      <c r="T49" s="149"/>
      <c r="U49" s="66"/>
    </row>
    <row r="50" spans="1:21" ht="27.75" customHeight="1">
      <c r="A50" s="7" t="s">
        <v>31</v>
      </c>
      <c r="B50" s="150" t="s">
        <v>32</v>
      </c>
      <c r="C50" s="111"/>
      <c r="D50" s="7"/>
      <c r="E50" s="16"/>
      <c r="F50" s="16"/>
      <c r="G50" s="149"/>
      <c r="H50" s="66"/>
      <c r="I50" s="149"/>
      <c r="J50" s="67"/>
      <c r="K50" s="66"/>
      <c r="L50" s="16"/>
      <c r="M50" s="149"/>
      <c r="N50" s="66"/>
      <c r="O50" s="16"/>
      <c r="P50" s="149"/>
      <c r="Q50" s="67"/>
      <c r="R50" s="67"/>
      <c r="S50" s="66"/>
      <c r="T50" s="149"/>
      <c r="U50" s="66"/>
    </row>
    <row r="51" spans="1:21" ht="28.5" customHeight="1">
      <c r="A51" s="7" t="s">
        <v>33</v>
      </c>
      <c r="B51" s="150" t="s">
        <v>34</v>
      </c>
      <c r="C51" s="111"/>
      <c r="D51" s="7"/>
      <c r="E51" s="16"/>
      <c r="F51" s="16"/>
      <c r="G51" s="149"/>
      <c r="H51" s="66"/>
      <c r="I51" s="149"/>
      <c r="J51" s="67"/>
      <c r="K51" s="66"/>
      <c r="L51" s="16"/>
      <c r="M51" s="149"/>
      <c r="N51" s="66"/>
      <c r="O51" s="16"/>
      <c r="P51" s="149"/>
      <c r="Q51" s="67"/>
      <c r="R51" s="67"/>
      <c r="S51" s="66"/>
      <c r="T51" s="149"/>
      <c r="U51" s="66"/>
    </row>
    <row r="52" spans="1:21" ht="40.5" customHeight="1">
      <c r="A52" s="7" t="s">
        <v>1227</v>
      </c>
      <c r="B52" s="150" t="s">
        <v>35</v>
      </c>
      <c r="C52" s="111"/>
      <c r="D52" s="7"/>
      <c r="E52" s="16"/>
      <c r="F52" s="16" t="s">
        <v>105</v>
      </c>
      <c r="G52" s="149" t="s">
        <v>105</v>
      </c>
      <c r="H52" s="66"/>
      <c r="I52" s="149" t="s">
        <v>105</v>
      </c>
      <c r="J52" s="67"/>
      <c r="K52" s="66"/>
      <c r="L52" s="16" t="s">
        <v>105</v>
      </c>
      <c r="M52" s="149"/>
      <c r="N52" s="66"/>
      <c r="O52" s="16"/>
      <c r="P52" s="149" t="s">
        <v>105</v>
      </c>
      <c r="Q52" s="67"/>
      <c r="R52" s="67"/>
      <c r="S52" s="66"/>
      <c r="T52" s="149"/>
      <c r="U52" s="66"/>
    </row>
    <row r="53" spans="1:21" ht="22.5" customHeight="1">
      <c r="A53" s="7" t="s">
        <v>36</v>
      </c>
      <c r="B53" s="150" t="s">
        <v>37</v>
      </c>
      <c r="C53" s="111"/>
      <c r="D53" s="7" t="s">
        <v>38</v>
      </c>
      <c r="E53" s="16"/>
      <c r="F53" s="16" t="s">
        <v>105</v>
      </c>
      <c r="G53" s="149" t="s">
        <v>105</v>
      </c>
      <c r="H53" s="66"/>
      <c r="I53" s="149" t="s">
        <v>105</v>
      </c>
      <c r="J53" s="67"/>
      <c r="K53" s="66"/>
      <c r="L53" s="16" t="s">
        <v>105</v>
      </c>
      <c r="M53" s="149"/>
      <c r="N53" s="66"/>
      <c r="O53" s="16"/>
      <c r="P53" s="149" t="s">
        <v>105</v>
      </c>
      <c r="Q53" s="67"/>
      <c r="R53" s="67"/>
      <c r="S53" s="66"/>
      <c r="T53" s="149"/>
      <c r="U53" s="66"/>
    </row>
    <row r="54" spans="1:21" ht="13.5" customHeight="1">
      <c r="A54" s="7" t="s">
        <v>39</v>
      </c>
      <c r="B54" s="150" t="s">
        <v>40</v>
      </c>
      <c r="C54" s="111"/>
      <c r="D54" s="7" t="s">
        <v>41</v>
      </c>
      <c r="E54" s="16"/>
      <c r="F54" s="16" t="s">
        <v>105</v>
      </c>
      <c r="G54" s="149" t="s">
        <v>105</v>
      </c>
      <c r="H54" s="66"/>
      <c r="I54" s="149" t="s">
        <v>105</v>
      </c>
      <c r="J54" s="67"/>
      <c r="K54" s="66"/>
      <c r="L54" s="16" t="s">
        <v>105</v>
      </c>
      <c r="M54" s="149"/>
      <c r="N54" s="66"/>
      <c r="O54" s="16"/>
      <c r="P54" s="149" t="s">
        <v>105</v>
      </c>
      <c r="Q54" s="67"/>
      <c r="R54" s="67"/>
      <c r="S54" s="66"/>
      <c r="T54" s="149"/>
      <c r="U54" s="66"/>
    </row>
    <row r="55" spans="1:21" ht="39.75" customHeight="1">
      <c r="A55" s="7" t="s">
        <v>42</v>
      </c>
      <c r="B55" s="150" t="s">
        <v>43</v>
      </c>
      <c r="C55" s="111"/>
      <c r="D55" s="7"/>
      <c r="E55" s="16"/>
      <c r="F55" s="16"/>
      <c r="G55" s="149"/>
      <c r="H55" s="66"/>
      <c r="I55" s="149"/>
      <c r="J55" s="67"/>
      <c r="K55" s="66"/>
      <c r="L55" s="16"/>
      <c r="M55" s="149"/>
      <c r="N55" s="66"/>
      <c r="O55" s="16"/>
      <c r="P55" s="149"/>
      <c r="Q55" s="67"/>
      <c r="R55" s="67"/>
      <c r="S55" s="66"/>
      <c r="T55" s="149"/>
      <c r="U55" s="66"/>
    </row>
    <row r="56" spans="1:21" ht="21.75" customHeight="1">
      <c r="A56" s="7" t="s">
        <v>1232</v>
      </c>
      <c r="B56" s="150" t="s">
        <v>44</v>
      </c>
      <c r="C56" s="111"/>
      <c r="D56" s="7"/>
      <c r="E56" s="16"/>
      <c r="F56" s="16" t="s">
        <v>105</v>
      </c>
      <c r="G56" s="149" t="s">
        <v>105</v>
      </c>
      <c r="H56" s="66"/>
      <c r="I56" s="149" t="s">
        <v>105</v>
      </c>
      <c r="J56" s="67"/>
      <c r="K56" s="66"/>
      <c r="L56" s="16" t="s">
        <v>105</v>
      </c>
      <c r="M56" s="149"/>
      <c r="N56" s="66"/>
      <c r="O56" s="16"/>
      <c r="P56" s="149" t="s">
        <v>105</v>
      </c>
      <c r="Q56" s="67"/>
      <c r="R56" s="67"/>
      <c r="S56" s="66"/>
      <c r="T56" s="149"/>
      <c r="U56" s="66"/>
    </row>
    <row r="57" spans="1:21" ht="21.75" customHeight="1">
      <c r="A57" s="7" t="s">
        <v>1235</v>
      </c>
      <c r="B57" s="150" t="s">
        <v>45</v>
      </c>
      <c r="C57" s="111"/>
      <c r="D57" s="7" t="s">
        <v>46</v>
      </c>
      <c r="E57" s="16"/>
      <c r="F57" s="16" t="s">
        <v>105</v>
      </c>
      <c r="G57" s="149" t="s">
        <v>105</v>
      </c>
      <c r="H57" s="66"/>
      <c r="I57" s="149" t="s">
        <v>105</v>
      </c>
      <c r="J57" s="67"/>
      <c r="K57" s="66"/>
      <c r="L57" s="16" t="s">
        <v>105</v>
      </c>
      <c r="M57" s="149"/>
      <c r="N57" s="66"/>
      <c r="O57" s="16"/>
      <c r="P57" s="149" t="s">
        <v>105</v>
      </c>
      <c r="Q57" s="67"/>
      <c r="R57" s="67"/>
      <c r="S57" s="66"/>
      <c r="T57" s="149"/>
      <c r="U57" s="66"/>
    </row>
    <row r="58" spans="1:21" ht="32.25" customHeight="1">
      <c r="A58" s="7" t="s">
        <v>47</v>
      </c>
      <c r="B58" s="150" t="s">
        <v>48</v>
      </c>
      <c r="C58" s="111"/>
      <c r="D58" s="7" t="s">
        <v>49</v>
      </c>
      <c r="E58" s="16"/>
      <c r="F58" s="16" t="s">
        <v>105</v>
      </c>
      <c r="G58" s="149" t="s">
        <v>105</v>
      </c>
      <c r="H58" s="66"/>
      <c r="I58" s="149" t="s">
        <v>105</v>
      </c>
      <c r="J58" s="67"/>
      <c r="K58" s="66"/>
      <c r="L58" s="16" t="s">
        <v>105</v>
      </c>
      <c r="M58" s="149"/>
      <c r="N58" s="66"/>
      <c r="O58" s="16"/>
      <c r="P58" s="149" t="s">
        <v>105</v>
      </c>
      <c r="Q58" s="67"/>
      <c r="R58" s="67"/>
      <c r="S58" s="66"/>
      <c r="T58" s="149"/>
      <c r="U58" s="66"/>
    </row>
    <row r="59" spans="1:21" ht="26.25" customHeight="1">
      <c r="A59" s="7" t="s">
        <v>50</v>
      </c>
      <c r="B59" s="150" t="s">
        <v>51</v>
      </c>
      <c r="C59" s="111"/>
      <c r="D59" s="7"/>
      <c r="E59" s="16"/>
      <c r="F59" s="16"/>
      <c r="G59" s="149"/>
      <c r="H59" s="66"/>
      <c r="I59" s="149"/>
      <c r="J59" s="67"/>
      <c r="K59" s="66"/>
      <c r="L59" s="16"/>
      <c r="M59" s="149"/>
      <c r="N59" s="66"/>
      <c r="O59" s="16"/>
      <c r="P59" s="149"/>
      <c r="Q59" s="67"/>
      <c r="R59" s="67"/>
      <c r="S59" s="66"/>
      <c r="T59" s="149"/>
      <c r="U59" s="66"/>
    </row>
    <row r="60" spans="1:21" ht="18.75" customHeight="1">
      <c r="A60" s="7" t="s">
        <v>52</v>
      </c>
      <c r="B60" s="150" t="s">
        <v>53</v>
      </c>
      <c r="C60" s="111"/>
      <c r="D60" s="7" t="s">
        <v>46</v>
      </c>
      <c r="E60" s="16"/>
      <c r="F60" s="16"/>
      <c r="G60" s="149"/>
      <c r="H60" s="66"/>
      <c r="I60" s="149"/>
      <c r="J60" s="67"/>
      <c r="K60" s="66"/>
      <c r="L60" s="16"/>
      <c r="M60" s="149"/>
      <c r="N60" s="66"/>
      <c r="O60" s="16"/>
      <c r="P60" s="149"/>
      <c r="Q60" s="67"/>
      <c r="R60" s="67"/>
      <c r="S60" s="66"/>
      <c r="T60" s="149"/>
      <c r="U60" s="66"/>
    </row>
    <row r="61" spans="1:21" ht="27" customHeight="1">
      <c r="A61" s="7" t="s">
        <v>54</v>
      </c>
      <c r="B61" s="150" t="s">
        <v>55</v>
      </c>
      <c r="C61" s="111"/>
      <c r="D61" s="7" t="s">
        <v>49</v>
      </c>
      <c r="E61" s="16"/>
      <c r="F61" s="16"/>
      <c r="G61" s="149"/>
      <c r="H61" s="66"/>
      <c r="I61" s="149"/>
      <c r="J61" s="67"/>
      <c r="K61" s="66"/>
      <c r="L61" s="16"/>
      <c r="M61" s="149"/>
      <c r="N61" s="66"/>
      <c r="O61" s="16"/>
      <c r="P61" s="149"/>
      <c r="Q61" s="67"/>
      <c r="R61" s="67"/>
      <c r="S61" s="66"/>
      <c r="T61" s="149"/>
      <c r="U61" s="66"/>
    </row>
    <row r="62" ht="1.5" customHeight="1"/>
    <row r="63" spans="3:9" ht="3" customHeight="1">
      <c r="C63" s="57"/>
      <c r="D63" s="49"/>
      <c r="E63" s="49"/>
      <c r="F63" s="49"/>
      <c r="G63" s="49"/>
      <c r="H63" s="49"/>
      <c r="I63" s="49"/>
    </row>
  </sheetData>
  <sheetProtection/>
  <mergeCells count="339">
    <mergeCell ref="P61:S61"/>
    <mergeCell ref="T61:U61"/>
    <mergeCell ref="C63:I63"/>
    <mergeCell ref="B61:C61"/>
    <mergeCell ref="G61:H61"/>
    <mergeCell ref="I61:K61"/>
    <mergeCell ref="M61:N61"/>
    <mergeCell ref="B59:C59"/>
    <mergeCell ref="G59:H59"/>
    <mergeCell ref="B60:C60"/>
    <mergeCell ref="G60:H60"/>
    <mergeCell ref="I60:K60"/>
    <mergeCell ref="M60:N60"/>
    <mergeCell ref="I59:K59"/>
    <mergeCell ref="M59:N59"/>
    <mergeCell ref="P57:S57"/>
    <mergeCell ref="T57:U57"/>
    <mergeCell ref="P58:S58"/>
    <mergeCell ref="T58:U58"/>
    <mergeCell ref="P60:S60"/>
    <mergeCell ref="T60:U60"/>
    <mergeCell ref="B57:C57"/>
    <mergeCell ref="G57:H57"/>
    <mergeCell ref="I57:K57"/>
    <mergeCell ref="M57:N57"/>
    <mergeCell ref="P59:S59"/>
    <mergeCell ref="T59:U59"/>
    <mergeCell ref="B58:C58"/>
    <mergeCell ref="G58:H58"/>
    <mergeCell ref="I58:K58"/>
    <mergeCell ref="M58:N58"/>
    <mergeCell ref="B55:C55"/>
    <mergeCell ref="G55:H55"/>
    <mergeCell ref="B56:C56"/>
    <mergeCell ref="G56:H56"/>
    <mergeCell ref="I56:K56"/>
    <mergeCell ref="M56:N56"/>
    <mergeCell ref="I55:K55"/>
    <mergeCell ref="M55:N55"/>
    <mergeCell ref="P53:S53"/>
    <mergeCell ref="T53:U53"/>
    <mergeCell ref="P54:S54"/>
    <mergeCell ref="T54:U54"/>
    <mergeCell ref="P56:S56"/>
    <mergeCell ref="T56:U56"/>
    <mergeCell ref="B53:C53"/>
    <mergeCell ref="G53:H53"/>
    <mergeCell ref="I53:K53"/>
    <mergeCell ref="M53:N53"/>
    <mergeCell ref="P55:S55"/>
    <mergeCell ref="T55:U55"/>
    <mergeCell ref="B54:C54"/>
    <mergeCell ref="G54:H54"/>
    <mergeCell ref="I54:K54"/>
    <mergeCell ref="M54:N54"/>
    <mergeCell ref="B51:C51"/>
    <mergeCell ref="G51:H51"/>
    <mergeCell ref="B52:C52"/>
    <mergeCell ref="G52:H52"/>
    <mergeCell ref="I52:K52"/>
    <mergeCell ref="M52:N52"/>
    <mergeCell ref="I51:K51"/>
    <mergeCell ref="M51:N51"/>
    <mergeCell ref="P49:S49"/>
    <mergeCell ref="T49:U49"/>
    <mergeCell ref="P50:S50"/>
    <mergeCell ref="T50:U50"/>
    <mergeCell ref="P52:S52"/>
    <mergeCell ref="T52:U52"/>
    <mergeCell ref="B49:C49"/>
    <mergeCell ref="G49:H49"/>
    <mergeCell ref="I49:K49"/>
    <mergeCell ref="M49:N49"/>
    <mergeCell ref="P51:S51"/>
    <mergeCell ref="T51:U51"/>
    <mergeCell ref="B50:C50"/>
    <mergeCell ref="G50:H50"/>
    <mergeCell ref="I50:K50"/>
    <mergeCell ref="M50:N50"/>
    <mergeCell ref="B47:C47"/>
    <mergeCell ref="G47:H47"/>
    <mergeCell ref="B48:C48"/>
    <mergeCell ref="G48:H48"/>
    <mergeCell ref="I48:K48"/>
    <mergeCell ref="M48:N48"/>
    <mergeCell ref="I47:K47"/>
    <mergeCell ref="M47:N47"/>
    <mergeCell ref="P45:S45"/>
    <mergeCell ref="T45:U45"/>
    <mergeCell ref="P46:S46"/>
    <mergeCell ref="T46:U46"/>
    <mergeCell ref="P48:S48"/>
    <mergeCell ref="T48:U48"/>
    <mergeCell ref="B45:C45"/>
    <mergeCell ref="G45:H45"/>
    <mergeCell ref="I45:K45"/>
    <mergeCell ref="M45:N45"/>
    <mergeCell ref="P47:S47"/>
    <mergeCell ref="T47:U47"/>
    <mergeCell ref="B46:C46"/>
    <mergeCell ref="G46:H46"/>
    <mergeCell ref="I46:K46"/>
    <mergeCell ref="M46:N46"/>
    <mergeCell ref="B43:C43"/>
    <mergeCell ref="G43:H43"/>
    <mergeCell ref="B44:C44"/>
    <mergeCell ref="G44:H44"/>
    <mergeCell ref="I44:K44"/>
    <mergeCell ref="M44:N44"/>
    <mergeCell ref="I43:K43"/>
    <mergeCell ref="M43:N43"/>
    <mergeCell ref="P41:S41"/>
    <mergeCell ref="T41:U41"/>
    <mergeCell ref="P42:S42"/>
    <mergeCell ref="T42:U42"/>
    <mergeCell ref="P44:S44"/>
    <mergeCell ref="T44:U44"/>
    <mergeCell ref="B41:C41"/>
    <mergeCell ref="G41:H41"/>
    <mergeCell ref="I41:K41"/>
    <mergeCell ref="M41:N41"/>
    <mergeCell ref="P43:S43"/>
    <mergeCell ref="T43:U43"/>
    <mergeCell ref="B42:C42"/>
    <mergeCell ref="G42:H42"/>
    <mergeCell ref="I42:K42"/>
    <mergeCell ref="M42:N42"/>
    <mergeCell ref="B39:C39"/>
    <mergeCell ref="G39:H39"/>
    <mergeCell ref="B40:C40"/>
    <mergeCell ref="G40:H40"/>
    <mergeCell ref="I40:K40"/>
    <mergeCell ref="M40:N40"/>
    <mergeCell ref="I39:K39"/>
    <mergeCell ref="M39:N39"/>
    <mergeCell ref="P37:S37"/>
    <mergeCell ref="T37:U37"/>
    <mergeCell ref="P38:S38"/>
    <mergeCell ref="T38:U38"/>
    <mergeCell ref="P40:S40"/>
    <mergeCell ref="T40:U40"/>
    <mergeCell ref="B37:C37"/>
    <mergeCell ref="G37:H37"/>
    <mergeCell ref="I37:K37"/>
    <mergeCell ref="M37:N37"/>
    <mergeCell ref="P39:S39"/>
    <mergeCell ref="T39:U39"/>
    <mergeCell ref="B38:C38"/>
    <mergeCell ref="G38:H38"/>
    <mergeCell ref="I38:K38"/>
    <mergeCell ref="M38:N38"/>
    <mergeCell ref="B35:C35"/>
    <mergeCell ref="G35:H35"/>
    <mergeCell ref="B36:C36"/>
    <mergeCell ref="G36:H36"/>
    <mergeCell ref="I36:K36"/>
    <mergeCell ref="M36:N36"/>
    <mergeCell ref="I35:K35"/>
    <mergeCell ref="M35:N35"/>
    <mergeCell ref="P33:S33"/>
    <mergeCell ref="T33:U33"/>
    <mergeCell ref="P34:S34"/>
    <mergeCell ref="T34:U34"/>
    <mergeCell ref="P36:S36"/>
    <mergeCell ref="T36:U36"/>
    <mergeCell ref="B33:C33"/>
    <mergeCell ref="G33:H33"/>
    <mergeCell ref="I33:K33"/>
    <mergeCell ref="M33:N33"/>
    <mergeCell ref="P35:S35"/>
    <mergeCell ref="T35:U35"/>
    <mergeCell ref="B34:C34"/>
    <mergeCell ref="G34:H34"/>
    <mergeCell ref="I34:K34"/>
    <mergeCell ref="M34:N34"/>
    <mergeCell ref="B31:C31"/>
    <mergeCell ref="G31:H31"/>
    <mergeCell ref="B32:C32"/>
    <mergeCell ref="G32:H32"/>
    <mergeCell ref="I32:K32"/>
    <mergeCell ref="M32:N32"/>
    <mergeCell ref="I31:K31"/>
    <mergeCell ref="M31:N31"/>
    <mergeCell ref="P29:S29"/>
    <mergeCell ref="T29:U29"/>
    <mergeCell ref="P30:S30"/>
    <mergeCell ref="T30:U30"/>
    <mergeCell ref="P32:S32"/>
    <mergeCell ref="T32:U32"/>
    <mergeCell ref="B29:C29"/>
    <mergeCell ref="G29:H29"/>
    <mergeCell ref="I29:K29"/>
    <mergeCell ref="M29:N29"/>
    <mergeCell ref="P31:S31"/>
    <mergeCell ref="T31:U31"/>
    <mergeCell ref="B30:C30"/>
    <mergeCell ref="G30:H30"/>
    <mergeCell ref="I30:K30"/>
    <mergeCell ref="M30:N30"/>
    <mergeCell ref="B27:C27"/>
    <mergeCell ref="G27:H27"/>
    <mergeCell ref="B28:C28"/>
    <mergeCell ref="G28:H28"/>
    <mergeCell ref="I28:K28"/>
    <mergeCell ref="M28:N28"/>
    <mergeCell ref="I27:K27"/>
    <mergeCell ref="M27:N27"/>
    <mergeCell ref="P25:S25"/>
    <mergeCell ref="T25:U25"/>
    <mergeCell ref="P26:S26"/>
    <mergeCell ref="T26:U26"/>
    <mergeCell ref="P28:S28"/>
    <mergeCell ref="T28:U28"/>
    <mergeCell ref="B25:C25"/>
    <mergeCell ref="G25:H25"/>
    <mergeCell ref="I25:K25"/>
    <mergeCell ref="M25:N25"/>
    <mergeCell ref="P27:S27"/>
    <mergeCell ref="T27:U27"/>
    <mergeCell ref="B26:C26"/>
    <mergeCell ref="G26:H26"/>
    <mergeCell ref="I26:K26"/>
    <mergeCell ref="M26:N26"/>
    <mergeCell ref="B23:C23"/>
    <mergeCell ref="G23:H23"/>
    <mergeCell ref="B24:C24"/>
    <mergeCell ref="G24:H24"/>
    <mergeCell ref="I24:K24"/>
    <mergeCell ref="M24:N24"/>
    <mergeCell ref="I23:K23"/>
    <mergeCell ref="M23:N23"/>
    <mergeCell ref="P21:S21"/>
    <mergeCell ref="T21:U21"/>
    <mergeCell ref="P22:S22"/>
    <mergeCell ref="T22:U22"/>
    <mergeCell ref="P24:S24"/>
    <mergeCell ref="T24:U24"/>
    <mergeCell ref="B21:C21"/>
    <mergeCell ref="G21:H21"/>
    <mergeCell ref="I21:K21"/>
    <mergeCell ref="M21:N21"/>
    <mergeCell ref="P23:S23"/>
    <mergeCell ref="T23:U23"/>
    <mergeCell ref="B22:C22"/>
    <mergeCell ref="G22:H22"/>
    <mergeCell ref="I22:K22"/>
    <mergeCell ref="M22:N22"/>
    <mergeCell ref="B19:C19"/>
    <mergeCell ref="G19:H19"/>
    <mergeCell ref="B20:C20"/>
    <mergeCell ref="G20:H20"/>
    <mergeCell ref="I20:K20"/>
    <mergeCell ref="M20:N20"/>
    <mergeCell ref="I19:K19"/>
    <mergeCell ref="M19:N19"/>
    <mergeCell ref="P17:S17"/>
    <mergeCell ref="T17:U17"/>
    <mergeCell ref="P18:S18"/>
    <mergeCell ref="T18:U18"/>
    <mergeCell ref="P20:S20"/>
    <mergeCell ref="T20:U20"/>
    <mergeCell ref="B17:C17"/>
    <mergeCell ref="G17:H17"/>
    <mergeCell ref="I17:K17"/>
    <mergeCell ref="M17:N17"/>
    <mergeCell ref="P19:S19"/>
    <mergeCell ref="T19:U19"/>
    <mergeCell ref="B18:C18"/>
    <mergeCell ref="G18:H18"/>
    <mergeCell ref="I18:K18"/>
    <mergeCell ref="M18:N18"/>
    <mergeCell ref="B15:C15"/>
    <mergeCell ref="G15:H15"/>
    <mergeCell ref="B16:C16"/>
    <mergeCell ref="G16:H16"/>
    <mergeCell ref="I16:K16"/>
    <mergeCell ref="M16:N16"/>
    <mergeCell ref="I15:K15"/>
    <mergeCell ref="M15:N15"/>
    <mergeCell ref="P13:S13"/>
    <mergeCell ref="T13:U13"/>
    <mergeCell ref="P14:S14"/>
    <mergeCell ref="T14:U14"/>
    <mergeCell ref="P16:S16"/>
    <mergeCell ref="T16:U16"/>
    <mergeCell ref="B13:C13"/>
    <mergeCell ref="G13:H13"/>
    <mergeCell ref="I13:K13"/>
    <mergeCell ref="M13:N13"/>
    <mergeCell ref="P15:S15"/>
    <mergeCell ref="T15:U15"/>
    <mergeCell ref="B14:C14"/>
    <mergeCell ref="G14:H14"/>
    <mergeCell ref="I14:K14"/>
    <mergeCell ref="M14:N14"/>
    <mergeCell ref="B12:C12"/>
    <mergeCell ref="G12:H12"/>
    <mergeCell ref="I12:K12"/>
    <mergeCell ref="M12:N12"/>
    <mergeCell ref="I11:K11"/>
    <mergeCell ref="M11:N11"/>
    <mergeCell ref="P9:S9"/>
    <mergeCell ref="T9:U9"/>
    <mergeCell ref="P10:S10"/>
    <mergeCell ref="T10:U10"/>
    <mergeCell ref="P12:S12"/>
    <mergeCell ref="T12:U12"/>
    <mergeCell ref="P11:S11"/>
    <mergeCell ref="T11:U11"/>
    <mergeCell ref="B10:C10"/>
    <mergeCell ref="G10:H10"/>
    <mergeCell ref="I10:K10"/>
    <mergeCell ref="M10:N10"/>
    <mergeCell ref="B11:C11"/>
    <mergeCell ref="G11:H11"/>
    <mergeCell ref="I7:K8"/>
    <mergeCell ref="L7:M7"/>
    <mergeCell ref="O7:O8"/>
    <mergeCell ref="B9:C9"/>
    <mergeCell ref="G9:H9"/>
    <mergeCell ref="I9:K9"/>
    <mergeCell ref="M9:N9"/>
    <mergeCell ref="A7:A8"/>
    <mergeCell ref="B7:C8"/>
    <mergeCell ref="D7:D8"/>
    <mergeCell ref="E7:E8"/>
    <mergeCell ref="P7:T7"/>
    <mergeCell ref="G8:H8"/>
    <mergeCell ref="M8:N8"/>
    <mergeCell ref="P8:S8"/>
    <mergeCell ref="T8:U8"/>
    <mergeCell ref="F7:G7"/>
    <mergeCell ref="B2:Q4"/>
    <mergeCell ref="S3:W3"/>
    <mergeCell ref="Q5:V5"/>
    <mergeCell ref="B6:D6"/>
    <mergeCell ref="E6:H6"/>
    <mergeCell ref="I6:N6"/>
    <mergeCell ref="O6:U6"/>
  </mergeCells>
  <printOptions/>
  <pageMargins left="0.4" right="0" top="0.5" bottom="0.5" header="0.5" footer="0.5"/>
  <pageSetup horizontalDpi="600" verticalDpi="600" orientation="landscape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2022-01-26T11:20:46Z</cp:lastPrinted>
  <dcterms:created xsi:type="dcterms:W3CDTF">2022-01-04T06:37:49Z</dcterms:created>
  <dcterms:modified xsi:type="dcterms:W3CDTF">2022-02-03T08:27:12Z</dcterms:modified>
  <cp:category/>
  <cp:version/>
  <cp:contentType/>
  <cp:contentStatus/>
</cp:coreProperties>
</file>