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2" yWindow="360" windowWidth="15120" windowHeight="10440" activeTab="0"/>
  </bookViews>
  <sheets>
    <sheet name="qax.xekav.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<sst xmlns="http://schemas.openxmlformats.org/spreadsheetml/2006/main" count="61" uniqueCount="49">
  <si>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ԸՆԴԱՄԵՆԸ</t>
  </si>
  <si>
    <t>Հ/Հ</t>
  </si>
  <si>
    <t>Հաստիքի  անվանումը</t>
  </si>
  <si>
    <t>հաստիք</t>
  </si>
  <si>
    <t>պաշտոնային</t>
  </si>
  <si>
    <t>դրույքաչափ</t>
  </si>
  <si>
    <t>Համայնքի ղեկավար</t>
  </si>
  <si>
    <t>Համայնքի ղեկավարի տեղակալ</t>
  </si>
  <si>
    <t>Հավաքարար</t>
  </si>
  <si>
    <t>վարորդ</t>
  </si>
  <si>
    <t>ԱՇԽԱՏԱԿԱԶՄ</t>
  </si>
  <si>
    <t>ԱՇԽԱՏԱԿԱԶՄԻ ՏԵԽՆԻԿԱԿԱՆ ՍՊԱՍԱՐԿՄԱՆ  ԱՆՁՆԱԿԱԶՄ</t>
  </si>
  <si>
    <t xml:space="preserve">                            </t>
  </si>
  <si>
    <t xml:space="preserve">              ԱՇԽԱՏԱԿԱԶՄԻ ՍՈՑԻԱԼԱԿԱՆ ԾԱՌԱՅՈՒԹՅՈՒՆՆԵՐԻ  ՋԵՐՄՈՒԿԻ ՏԱՐԱԾՔԱՅԻՆ ԲԱԺԻՆ</t>
  </si>
  <si>
    <t xml:space="preserve"> ԱՇԽԱՏԱԿԱԶՄԻ ՔԱՂԱՔԱՑԻԱԿԱՆ ԿԱՑՈՒԹՅԱՆ ԱԿՏԵՐԻ ԳՐԱՆՑՄԱՆ ՋԵՐՄՈՒԿԻ  ՏԱՐԱԾՔԱՅԻՆ ԲԱԺԻՆ</t>
  </si>
  <si>
    <t>ԸՆԴՀԱՆՈՒՐԸ</t>
  </si>
  <si>
    <t>Տեղեկատվական Համակարգի օպերատոր</t>
  </si>
  <si>
    <t xml:space="preserve">  ԱՇԽԱՏԱԿԱԶՄԻ  ՖԻՆԱՆՍԱԿԱՆ ԲԱԺԻՆ</t>
  </si>
  <si>
    <t>Աշխատակազմի քարտուղար (1.2-1)</t>
  </si>
  <si>
    <t>Գլխավոր մասնագետ-ճարտարապետ (2.3-3)</t>
  </si>
  <si>
    <t>ֆինանսական բաժնի պետ (2.1-4)</t>
  </si>
  <si>
    <t>Ներքին աուդիտի  բաժնի պետ (2.1-3)</t>
  </si>
  <si>
    <t>Բաժնի պետ  ( 1.3-1)</t>
  </si>
  <si>
    <t>ՔԿԱԳ բաժնի պետ (1.3-2)</t>
  </si>
  <si>
    <t>ընդհանուր</t>
  </si>
  <si>
    <t>աշխատավարձ</t>
  </si>
  <si>
    <t xml:space="preserve">                                                       ԱՇԽԱՏԱԿԱԶՄԻ  ՆԵՐՔԻՆ ԱՈՒԴԻՏԻ  ԲԱԺԻՆ</t>
  </si>
  <si>
    <t>Հավելված 2</t>
  </si>
  <si>
    <t xml:space="preserve"> առաջատար մասնագետ (3.1-9)</t>
  </si>
  <si>
    <t xml:space="preserve"> առաջատար մասնագետ (3.1-11)</t>
  </si>
  <si>
    <t xml:space="preserve"> առաջատար մասնագետ (3.1-10)</t>
  </si>
  <si>
    <t>առաջատար մասնագետ (3.1-12)</t>
  </si>
  <si>
    <t xml:space="preserve">  գլխավոր մասնագետ (2.3-5)</t>
  </si>
  <si>
    <t xml:space="preserve"> առաջատար մասնագետ (3.1-4)</t>
  </si>
  <si>
    <t xml:space="preserve"> առաջատար մասնագետ (3.1-5)</t>
  </si>
  <si>
    <t xml:space="preserve"> 2-րդ կարգի մասնագետ (3.3-1)</t>
  </si>
  <si>
    <t>ՋԵՐՄՈՒԿԻ ՀԱՄԱՅՆՔԱՊԵՏԱՐԱՆԻ ԱՇԽԱՏԱԿԱԶՄԻ ԱՇԽԱՏԱԿԻՑՆԵՐԻ</t>
  </si>
  <si>
    <t>2017 ԹՎԱԿԱՆԻ ՀԱՍՏԻՔԱՑՈՒՑԱԿԸ ԵՎ ՊԱՇՏՈՆԱՅԻՆ ԴՐՈՒՅՔԱՉԱՓԵՐԸ</t>
  </si>
  <si>
    <t>Բնակավայրի վարչական ներկայացուցիչ</t>
  </si>
  <si>
    <t>Համայնքի ղեկավարի օգնական</t>
  </si>
  <si>
    <t>Համայնքի ղեկավարի խորհրդական</t>
  </si>
  <si>
    <t>Առաջատար մասնագետ (3.1)</t>
  </si>
  <si>
    <t xml:space="preserve"> 2-րդ կարգի մասնագետ (3.3)</t>
  </si>
  <si>
    <t>Համակարգչային սարքեր սպասարկող</t>
  </si>
  <si>
    <t>անասնաբույժ</t>
  </si>
  <si>
    <t>ՀԱՄԱՅՆՔԱՊԵՏԱՐԱՆԻ ԱՇԽԱՏԱԿԱԶԻ ՔԱՐՏՈՒՂԱՐ                          ԳՈՀԱՐ ԹԱԴԵՎՈՍՅԱՆ</t>
  </si>
  <si>
    <t>N  54-Ա որոշման</t>
  </si>
  <si>
    <t xml:space="preserve">Ջերմուկի  համայնքի ավագանու </t>
  </si>
  <si>
    <t xml:space="preserve">2016 թվականի հոկտեմբերի 18 -ի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</si>
</sst>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33">
    <font>
      <sz val="11"/>
      <color indexed="8"/>
      <name val="Calibri"/>
      <family val="2"/>
    </font>
    <font>
      <sz val="11"/>
      <color indexed="8"/>
      <name val="Times LatArm"/>
      <family val="0"/>
    </font>
    <font>
      <b/>
      <i/>
      <sz val="11"/>
      <color indexed="8"/>
      <name val="Times LatArm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LatArm"/>
      <family val="0"/>
    </font>
    <font>
      <b/>
      <sz val="11"/>
      <color indexed="8"/>
      <name val="Times LatArm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Times LatArm"/>
      <family val="0"/>
    </font>
    <font>
      <b/>
      <i/>
      <sz val="9"/>
      <color indexed="8"/>
      <name val="Times LatArm"/>
      <family val="0"/>
    </font>
    <font>
      <b/>
      <i/>
      <sz val="8"/>
      <color indexed="8"/>
      <name val="Times LatArm"/>
      <family val="0"/>
    </font>
    <font>
      <i/>
      <sz val="10"/>
      <color indexed="8"/>
      <name val="Times LatArm"/>
      <family val="0"/>
    </font>
    <font>
      <sz val="14"/>
      <color indexed="8"/>
      <name val="Times LatArm"/>
      <family val="0"/>
    </font>
    <font>
      <b/>
      <sz val="14"/>
      <color indexed="8"/>
      <name val="Times LatArm"/>
      <family val="0"/>
    </font>
    <font>
      <sz val="14"/>
      <color indexed="10"/>
      <name val="Times LatArm"/>
      <family val="0"/>
    </font>
    <font>
      <b/>
      <sz val="14"/>
      <color indexed="10"/>
      <name val="Times LatArm"/>
      <family val="0"/>
    </font>
    <font>
      <b/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Alignment="1">
      <alignment/>
    </xf>
    <xf numFmtId="0" fontId="1" fillId="24" borderId="0" xfId="0" applyFont="1" applyFill="1" applyAlignment="1">
      <alignment/>
    </xf>
    <xf numFmtId="0" fontId="24" fillId="0" borderId="10" xfId="0" applyFont="1" applyBorder="1" applyAlignment="1">
      <alignment/>
    </xf>
    <xf numFmtId="0" fontId="24" fillId="20" borderId="0" xfId="0" applyFont="1" applyFill="1" applyBorder="1" applyAlignment="1">
      <alignment horizontal="center"/>
    </xf>
    <xf numFmtId="0" fontId="25" fillId="20" borderId="0" xfId="0" applyFont="1" applyFill="1" applyAlignment="1">
      <alignment/>
    </xf>
    <xf numFmtId="0" fontId="24" fillId="0" borderId="0" xfId="0" applyFont="1" applyAlignment="1">
      <alignment/>
    </xf>
    <xf numFmtId="0" fontId="18" fillId="0" borderId="0" xfId="0" applyFont="1" applyAlignment="1">
      <alignment/>
    </xf>
    <xf numFmtId="0" fontId="2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4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5" fillId="24" borderId="0" xfId="0" applyFont="1" applyFill="1" applyAlignment="1">
      <alignment/>
    </xf>
    <xf numFmtId="0" fontId="24" fillId="24" borderId="0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18" fillId="24" borderId="0" xfId="0" applyFont="1" applyFill="1" applyAlignment="1">
      <alignment/>
    </xf>
    <xf numFmtId="0" fontId="25" fillId="20" borderId="11" xfId="0" applyFont="1" applyFill="1" applyBorder="1" applyAlignment="1">
      <alignment horizontal="left"/>
    </xf>
    <xf numFmtId="0" fontId="0" fillId="25" borderId="0" xfId="0" applyFill="1" applyAlignment="1">
      <alignment/>
    </xf>
    <xf numFmtId="0" fontId="18" fillId="25" borderId="0" xfId="0" applyFont="1" applyFill="1" applyAlignment="1">
      <alignment/>
    </xf>
    <xf numFmtId="0" fontId="2" fillId="25" borderId="0" xfId="0" applyFont="1" applyFill="1" applyBorder="1" applyAlignment="1">
      <alignment/>
    </xf>
    <xf numFmtId="0" fontId="1" fillId="25" borderId="0" xfId="0" applyFont="1" applyFill="1" applyAlignment="1">
      <alignment/>
    </xf>
    <xf numFmtId="0" fontId="21" fillId="25" borderId="0" xfId="0" applyFont="1" applyFill="1" applyAlignment="1">
      <alignment/>
    </xf>
    <xf numFmtId="0" fontId="20" fillId="25" borderId="0" xfId="0" applyFont="1" applyFill="1" applyBorder="1" applyAlignment="1">
      <alignment/>
    </xf>
    <xf numFmtId="0" fontId="24" fillId="25" borderId="0" xfId="0" applyFont="1" applyFill="1" applyAlignment="1">
      <alignment/>
    </xf>
    <xf numFmtId="0" fontId="25" fillId="25" borderId="0" xfId="0" applyFont="1" applyFill="1" applyAlignment="1">
      <alignment/>
    </xf>
    <xf numFmtId="0" fontId="24" fillId="25" borderId="0" xfId="0" applyFont="1" applyFill="1" applyBorder="1" applyAlignment="1">
      <alignment horizontal="center"/>
    </xf>
    <xf numFmtId="0" fontId="24" fillId="24" borderId="10" xfId="0" applyFont="1" applyFill="1" applyBorder="1" applyAlignment="1">
      <alignment/>
    </xf>
    <xf numFmtId="0" fontId="24" fillId="24" borderId="12" xfId="0" applyFont="1" applyFill="1" applyBorder="1" applyAlignment="1">
      <alignment/>
    </xf>
    <xf numFmtId="0" fontId="24" fillId="0" borderId="13" xfId="0" applyFont="1" applyBorder="1" applyAlignment="1">
      <alignment/>
    </xf>
    <xf numFmtId="0" fontId="24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8" fillId="0" borderId="14" xfId="0" applyFont="1" applyBorder="1" applyAlignment="1">
      <alignment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7" xfId="0" applyFont="1" applyBorder="1" applyAlignment="1">
      <alignment/>
    </xf>
    <xf numFmtId="0" fontId="28" fillId="0" borderId="18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24" borderId="20" xfId="0" applyFont="1" applyFill="1" applyBorder="1" applyAlignment="1">
      <alignment horizontal="center"/>
    </xf>
    <xf numFmtId="0" fontId="28" fillId="24" borderId="17" xfId="0" applyFont="1" applyFill="1" applyBorder="1" applyAlignment="1">
      <alignment/>
    </xf>
    <xf numFmtId="0" fontId="28" fillId="24" borderId="20" xfId="0" applyFont="1" applyFill="1" applyBorder="1" applyAlignment="1">
      <alignment horizontal="center"/>
    </xf>
    <xf numFmtId="0" fontId="28" fillId="0" borderId="21" xfId="0" applyFont="1" applyBorder="1" applyAlignment="1">
      <alignment/>
    </xf>
    <xf numFmtId="0" fontId="28" fillId="0" borderId="22" xfId="0" applyFont="1" applyBorder="1" applyAlignment="1">
      <alignment/>
    </xf>
    <xf numFmtId="0" fontId="28" fillId="24" borderId="14" xfId="0" applyFont="1" applyFill="1" applyBorder="1" applyAlignment="1">
      <alignment/>
    </xf>
    <xf numFmtId="0" fontId="28" fillId="24" borderId="15" xfId="0" applyFont="1" applyFill="1" applyBorder="1" applyAlignment="1">
      <alignment horizontal="center"/>
    </xf>
    <xf numFmtId="0" fontId="28" fillId="24" borderId="16" xfId="0" applyFont="1" applyFill="1" applyBorder="1" applyAlignment="1">
      <alignment horizontal="center"/>
    </xf>
    <xf numFmtId="0" fontId="28" fillId="24" borderId="16" xfId="0" applyFont="1" applyFill="1" applyBorder="1" applyAlignment="1">
      <alignment horizontal="center"/>
    </xf>
    <xf numFmtId="0" fontId="28" fillId="24" borderId="19" xfId="0" applyFont="1" applyFill="1" applyBorder="1" applyAlignment="1">
      <alignment horizontal="center"/>
    </xf>
    <xf numFmtId="0" fontId="29" fillId="20" borderId="23" xfId="0" applyFont="1" applyFill="1" applyBorder="1" applyAlignment="1">
      <alignment horizontal="center"/>
    </xf>
    <xf numFmtId="0" fontId="26" fillId="22" borderId="0" xfId="0" applyFont="1" applyFill="1" applyAlignment="1">
      <alignment/>
    </xf>
    <xf numFmtId="0" fontId="2" fillId="22" borderId="0" xfId="0" applyFont="1" applyFill="1" applyAlignment="1">
      <alignment/>
    </xf>
    <xf numFmtId="0" fontId="21" fillId="22" borderId="0" xfId="0" applyFont="1" applyFill="1" applyAlignment="1">
      <alignment/>
    </xf>
    <xf numFmtId="0" fontId="25" fillId="22" borderId="0" xfId="0" applyFont="1" applyFill="1" applyAlignment="1">
      <alignment/>
    </xf>
    <xf numFmtId="0" fontId="1" fillId="22" borderId="0" xfId="0" applyFont="1" applyFill="1" applyAlignment="1">
      <alignment/>
    </xf>
    <xf numFmtId="0" fontId="28" fillId="0" borderId="24" xfId="0" applyFont="1" applyBorder="1" applyAlignment="1">
      <alignment/>
    </xf>
    <xf numFmtId="0" fontId="28" fillId="0" borderId="25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24" borderId="27" xfId="0" applyFont="1" applyFill="1" applyBorder="1" applyAlignment="1">
      <alignment horizontal="center"/>
    </xf>
    <xf numFmtId="0" fontId="28" fillId="0" borderId="20" xfId="0" applyFont="1" applyBorder="1" applyAlignment="1">
      <alignment/>
    </xf>
    <xf numFmtId="0" fontId="28" fillId="0" borderId="20" xfId="0" applyFont="1" applyBorder="1" applyAlignment="1">
      <alignment horizontal="center"/>
    </xf>
    <xf numFmtId="0" fontId="30" fillId="24" borderId="17" xfId="0" applyFont="1" applyFill="1" applyBorder="1" applyAlignment="1">
      <alignment/>
    </xf>
    <xf numFmtId="0" fontId="31" fillId="0" borderId="27" xfId="0" applyFont="1" applyBorder="1" applyAlignment="1">
      <alignment horizontal="center"/>
    </xf>
    <xf numFmtId="0" fontId="31" fillId="0" borderId="27" xfId="0" applyFont="1" applyBorder="1" applyAlignment="1">
      <alignment/>
    </xf>
    <xf numFmtId="0" fontId="31" fillId="0" borderId="27" xfId="0" applyFont="1" applyBorder="1" applyAlignment="1">
      <alignment horizontal="center"/>
    </xf>
    <xf numFmtId="0" fontId="28" fillId="24" borderId="22" xfId="0" applyFont="1" applyFill="1" applyBorder="1" applyAlignment="1">
      <alignment/>
    </xf>
    <xf numFmtId="0" fontId="31" fillId="24" borderId="27" xfId="0" applyFont="1" applyFill="1" applyBorder="1" applyAlignment="1">
      <alignment/>
    </xf>
    <xf numFmtId="0" fontId="31" fillId="24" borderId="27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left"/>
    </xf>
    <xf numFmtId="0" fontId="1" fillId="24" borderId="28" xfId="0" applyFont="1" applyFill="1" applyBorder="1" applyAlignment="1">
      <alignment horizontal="left"/>
    </xf>
    <xf numFmtId="0" fontId="1" fillId="24" borderId="29" xfId="0" applyFont="1" applyFill="1" applyBorder="1" applyAlignment="1">
      <alignment horizontal="left"/>
    </xf>
    <xf numFmtId="0" fontId="31" fillId="24" borderId="30" xfId="0" applyFont="1" applyFill="1" applyBorder="1" applyAlignment="1">
      <alignment horizontal="center"/>
    </xf>
    <xf numFmtId="0" fontId="31" fillId="24" borderId="31" xfId="0" applyFont="1" applyFill="1" applyBorder="1" applyAlignment="1">
      <alignment horizontal="center"/>
    </xf>
    <xf numFmtId="0" fontId="31" fillId="24" borderId="32" xfId="0" applyFont="1" applyFill="1" applyBorder="1" applyAlignment="1">
      <alignment horizontal="center"/>
    </xf>
    <xf numFmtId="0" fontId="25" fillId="24" borderId="21" xfId="0" applyFont="1" applyFill="1" applyBorder="1" applyAlignment="1">
      <alignment horizontal="center"/>
    </xf>
    <xf numFmtId="0" fontId="25" fillId="24" borderId="28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left"/>
    </xf>
    <xf numFmtId="0" fontId="1" fillId="24" borderId="33" xfId="0" applyFont="1" applyFill="1" applyBorder="1" applyAlignment="1">
      <alignment horizontal="left"/>
    </xf>
    <xf numFmtId="0" fontId="1" fillId="24" borderId="15" xfId="0" applyFont="1" applyFill="1" applyBorder="1" applyAlignment="1">
      <alignment horizontal="left"/>
    </xf>
    <xf numFmtId="0" fontId="1" fillId="24" borderId="22" xfId="0" applyFont="1" applyFill="1" applyBorder="1" applyAlignment="1">
      <alignment horizontal="left"/>
    </xf>
    <xf numFmtId="0" fontId="1" fillId="24" borderId="34" xfId="0" applyFont="1" applyFill="1" applyBorder="1" applyAlignment="1">
      <alignment horizontal="left"/>
    </xf>
    <xf numFmtId="0" fontId="31" fillId="0" borderId="30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26" fillId="24" borderId="21" xfId="0" applyFont="1" applyFill="1" applyBorder="1" applyAlignment="1">
      <alignment horizontal="center"/>
    </xf>
    <xf numFmtId="0" fontId="26" fillId="24" borderId="28" xfId="0" applyFont="1" applyFill="1" applyBorder="1" applyAlignment="1">
      <alignment horizontal="center"/>
    </xf>
    <xf numFmtId="0" fontId="25" fillId="20" borderId="0" xfId="0" applyFont="1" applyFill="1" applyBorder="1" applyAlignment="1">
      <alignment horizontal="center"/>
    </xf>
    <xf numFmtId="0" fontId="25" fillId="20" borderId="35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25" fillId="20" borderId="35" xfId="0" applyFont="1" applyFill="1" applyBorder="1" applyAlignment="1">
      <alignment horizontal="center"/>
    </xf>
    <xf numFmtId="0" fontId="25" fillId="2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right" vertical="center"/>
    </xf>
    <xf numFmtId="0" fontId="1" fillId="0" borderId="2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1" fillId="0" borderId="43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31" fillId="0" borderId="44" xfId="0" applyFont="1" applyBorder="1" applyAlignment="1">
      <alignment horizontal="center"/>
    </xf>
    <xf numFmtId="0" fontId="29" fillId="20" borderId="11" xfId="0" applyFont="1" applyFill="1" applyBorder="1" applyAlignment="1">
      <alignment horizontal="center"/>
    </xf>
    <xf numFmtId="0" fontId="29" fillId="20" borderId="45" xfId="0" applyFont="1" applyFill="1" applyBorder="1" applyAlignment="1">
      <alignment horizontal="center"/>
    </xf>
    <xf numFmtId="0" fontId="29" fillId="20" borderId="4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view="pageBreakPreview" zoomScaleSheetLayoutView="100" workbookViewId="0" topLeftCell="A1">
      <selection activeCell="K9" sqref="K9"/>
    </sheetView>
  </sheetViews>
  <sheetFormatPr defaultColWidth="9.140625" defaultRowHeight="15"/>
  <cols>
    <col min="1" max="1" width="3.8515625" style="0" customWidth="1"/>
    <col min="5" max="5" width="12.00390625" style="0" customWidth="1"/>
    <col min="6" max="6" width="9.28125" style="0" customWidth="1"/>
    <col min="7" max="7" width="17.28125" style="0" customWidth="1"/>
    <col min="8" max="8" width="20.28125" style="0" customWidth="1"/>
  </cols>
  <sheetData>
    <row r="1" spans="1:21" s="2" customFormat="1" ht="12.75">
      <c r="A1" s="116" t="s">
        <v>27</v>
      </c>
      <c r="B1" s="116"/>
      <c r="C1" s="116"/>
      <c r="D1" s="116"/>
      <c r="E1" s="116"/>
      <c r="F1" s="116"/>
      <c r="G1" s="116"/>
      <c r="H1" s="116"/>
      <c r="I1" s="11"/>
      <c r="J1" s="25"/>
      <c r="K1" s="25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2" customFormat="1" ht="15" customHeight="1">
      <c r="A2" s="117" t="s">
        <v>47</v>
      </c>
      <c r="B2" s="117"/>
      <c r="C2" s="117"/>
      <c r="D2" s="117"/>
      <c r="E2" s="117"/>
      <c r="F2" s="117"/>
      <c r="G2" s="117"/>
      <c r="H2" s="117"/>
      <c r="I2" s="11"/>
      <c r="J2" s="25"/>
      <c r="K2" s="25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2" customFormat="1" ht="15" customHeight="1">
      <c r="A3" s="117" t="s">
        <v>48</v>
      </c>
      <c r="B3" s="117"/>
      <c r="C3" s="117"/>
      <c r="D3" s="117"/>
      <c r="E3" s="117"/>
      <c r="F3" s="117"/>
      <c r="G3" s="117"/>
      <c r="H3" s="117"/>
      <c r="I3" s="11"/>
      <c r="J3" s="25"/>
      <c r="K3" s="25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2" customFormat="1" ht="15" customHeight="1">
      <c r="A4" s="117" t="s">
        <v>46</v>
      </c>
      <c r="B4" s="117"/>
      <c r="C4" s="117"/>
      <c r="D4" s="117"/>
      <c r="E4" s="117"/>
      <c r="F4" s="117"/>
      <c r="G4" s="117"/>
      <c r="H4" s="117"/>
      <c r="I4" s="11"/>
      <c r="J4" s="25"/>
      <c r="K4" s="25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s="3" customFormat="1" ht="13.5">
      <c r="A5" s="102" t="s">
        <v>36</v>
      </c>
      <c r="B5" s="102"/>
      <c r="C5" s="102"/>
      <c r="D5" s="102"/>
      <c r="E5" s="102"/>
      <c r="F5" s="102"/>
      <c r="G5" s="102"/>
      <c r="H5" s="102"/>
      <c r="I5" s="12"/>
      <c r="J5" s="22"/>
      <c r="K5" s="2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3" customFormat="1" ht="13.5">
      <c r="A6" s="102" t="s">
        <v>37</v>
      </c>
      <c r="B6" s="102"/>
      <c r="C6" s="102"/>
      <c r="D6" s="102"/>
      <c r="E6" s="102"/>
      <c r="F6" s="102"/>
      <c r="G6" s="102"/>
      <c r="H6" s="102"/>
      <c r="I6" s="12"/>
      <c r="J6" s="22"/>
      <c r="K6" s="2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3" customFormat="1" ht="13.5">
      <c r="A7" s="33"/>
      <c r="B7" s="33"/>
      <c r="C7" s="33"/>
      <c r="D7" s="33"/>
      <c r="E7" s="33"/>
      <c r="F7" s="33"/>
      <c r="G7" s="33"/>
      <c r="H7" s="34"/>
      <c r="I7" s="12"/>
      <c r="J7" s="22"/>
      <c r="K7" s="2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3" customFormat="1" ht="14.25" thickBot="1">
      <c r="A8" s="103"/>
      <c r="B8" s="103"/>
      <c r="C8" s="103"/>
      <c r="D8" s="103"/>
      <c r="E8" s="103"/>
      <c r="F8" s="103"/>
      <c r="G8" s="103"/>
      <c r="H8" s="12"/>
      <c r="I8" s="12"/>
      <c r="J8" s="22"/>
      <c r="K8" s="2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s="9" customFormat="1" ht="15" customHeight="1">
      <c r="A9" s="104" t="s">
        <v>1</v>
      </c>
      <c r="B9" s="107" t="s">
        <v>2</v>
      </c>
      <c r="C9" s="108"/>
      <c r="D9" s="108"/>
      <c r="E9" s="109"/>
      <c r="F9" s="104" t="s">
        <v>3</v>
      </c>
      <c r="G9" s="6" t="s">
        <v>4</v>
      </c>
      <c r="H9" s="29" t="s">
        <v>24</v>
      </c>
      <c r="I9" s="13"/>
      <c r="J9" s="26"/>
      <c r="K9" s="26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s="9" customFormat="1" ht="15.75" customHeight="1">
      <c r="A10" s="105"/>
      <c r="B10" s="110"/>
      <c r="C10" s="111"/>
      <c r="D10" s="111"/>
      <c r="E10" s="112"/>
      <c r="F10" s="105"/>
      <c r="G10" s="32" t="s">
        <v>5</v>
      </c>
      <c r="H10" s="30" t="s">
        <v>25</v>
      </c>
      <c r="I10" s="13"/>
      <c r="J10" s="26"/>
      <c r="K10" s="26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s="9" customFormat="1" ht="15.75" customHeight="1" thickBot="1">
      <c r="A11" s="106"/>
      <c r="B11" s="113"/>
      <c r="C11" s="114"/>
      <c r="D11" s="114"/>
      <c r="E11" s="115"/>
      <c r="F11" s="106"/>
      <c r="G11" s="31"/>
      <c r="H11" s="30"/>
      <c r="I11" s="13"/>
      <c r="J11" s="26"/>
      <c r="K11" s="26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s="1" customFormat="1" ht="17.25">
      <c r="A12" s="35">
        <v>1</v>
      </c>
      <c r="B12" s="91" t="s">
        <v>6</v>
      </c>
      <c r="C12" s="92"/>
      <c r="D12" s="92"/>
      <c r="E12" s="93"/>
      <c r="F12" s="36">
        <v>1</v>
      </c>
      <c r="G12" s="37">
        <v>357750</v>
      </c>
      <c r="H12" s="42">
        <f>F12*G12</f>
        <v>357750</v>
      </c>
      <c r="I12" s="5"/>
      <c r="J12" s="23"/>
      <c r="K12" s="23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s="1" customFormat="1" ht="17.25">
      <c r="A13" s="38">
        <v>2</v>
      </c>
      <c r="B13" s="94" t="s">
        <v>7</v>
      </c>
      <c r="C13" s="95"/>
      <c r="D13" s="95"/>
      <c r="E13" s="96"/>
      <c r="F13" s="39">
        <v>1</v>
      </c>
      <c r="G13" s="40">
        <v>291315</v>
      </c>
      <c r="H13" s="42">
        <f>F13*G13</f>
        <v>291315</v>
      </c>
      <c r="I13" s="5"/>
      <c r="J13" s="23"/>
      <c r="K13" s="23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s="1" customFormat="1" ht="17.25">
      <c r="A14" s="58">
        <v>3</v>
      </c>
      <c r="B14" s="118" t="s">
        <v>38</v>
      </c>
      <c r="C14" s="119"/>
      <c r="D14" s="119"/>
      <c r="E14" s="120"/>
      <c r="F14" s="59">
        <v>4</v>
      </c>
      <c r="G14" s="60">
        <v>250425</v>
      </c>
      <c r="H14" s="42">
        <f>F14*G14</f>
        <v>1001700</v>
      </c>
      <c r="I14" s="5"/>
      <c r="J14" s="23"/>
      <c r="K14" s="23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s="1" customFormat="1" ht="17.25">
      <c r="A15" s="62">
        <v>4</v>
      </c>
      <c r="B15" s="97" t="s">
        <v>39</v>
      </c>
      <c r="C15" s="98"/>
      <c r="D15" s="98"/>
      <c r="E15" s="99"/>
      <c r="F15" s="63">
        <v>1</v>
      </c>
      <c r="G15" s="63">
        <v>150000</v>
      </c>
      <c r="H15" s="42">
        <f>F15*G15</f>
        <v>150000</v>
      </c>
      <c r="I15" s="5"/>
      <c r="J15" s="23"/>
      <c r="K15" s="23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s="1" customFormat="1" ht="17.25">
      <c r="A16" s="58">
        <v>5</v>
      </c>
      <c r="B16" s="97" t="s">
        <v>40</v>
      </c>
      <c r="C16" s="98"/>
      <c r="D16" s="98"/>
      <c r="E16" s="99"/>
      <c r="F16" s="59">
        <v>1</v>
      </c>
      <c r="G16" s="60">
        <v>150000</v>
      </c>
      <c r="H16" s="42">
        <f>F16*G16</f>
        <v>150000</v>
      </c>
      <c r="I16" s="5"/>
      <c r="J16" s="23"/>
      <c r="K16" s="23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s="4" customFormat="1" ht="16.5" customHeight="1">
      <c r="A17" s="66"/>
      <c r="B17" s="84" t="s">
        <v>0</v>
      </c>
      <c r="C17" s="85"/>
      <c r="D17" s="85"/>
      <c r="E17" s="86"/>
      <c r="F17" s="67">
        <f>SUM(F12:F16)</f>
        <v>8</v>
      </c>
      <c r="G17" s="67">
        <f>SUM(G12:G16)</f>
        <v>1199490</v>
      </c>
      <c r="H17" s="67">
        <f>SUM(H12:H16)</f>
        <v>1950765</v>
      </c>
      <c r="I17" s="14"/>
      <c r="J17" s="24"/>
      <c r="K17" s="2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s="8" customFormat="1" ht="20.25" customHeight="1">
      <c r="A18" s="100" t="s">
        <v>10</v>
      </c>
      <c r="B18" s="101"/>
      <c r="C18" s="101"/>
      <c r="D18" s="101"/>
      <c r="E18" s="101"/>
      <c r="F18" s="101"/>
      <c r="G18" s="101"/>
      <c r="H18" s="101"/>
      <c r="I18" s="15"/>
      <c r="J18" s="27"/>
      <c r="K18" s="27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8" customFormat="1" ht="20.25" customHeight="1">
      <c r="A19" s="35">
        <v>6</v>
      </c>
      <c r="B19" s="91" t="s">
        <v>18</v>
      </c>
      <c r="C19" s="92"/>
      <c r="D19" s="92"/>
      <c r="E19" s="93"/>
      <c r="F19" s="37">
        <v>1</v>
      </c>
      <c r="G19" s="37">
        <v>291315</v>
      </c>
      <c r="H19" s="42">
        <f>G19*F19</f>
        <v>291315</v>
      </c>
      <c r="I19" s="15"/>
      <c r="J19" s="27"/>
      <c r="K19" s="27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s="1" customFormat="1" ht="17.25">
      <c r="A20" s="38">
        <v>7</v>
      </c>
      <c r="B20" s="94" t="s">
        <v>19</v>
      </c>
      <c r="C20" s="95"/>
      <c r="D20" s="95"/>
      <c r="E20" s="96"/>
      <c r="F20" s="41">
        <v>1</v>
      </c>
      <c r="G20" s="40">
        <v>194670</v>
      </c>
      <c r="H20" s="42">
        <f aca="true" t="shared" si="0" ref="H20:H28">G20*F20</f>
        <v>194670</v>
      </c>
      <c r="I20" s="5"/>
      <c r="J20" s="23"/>
      <c r="K20" s="23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11" s="5" customFormat="1" ht="17.25">
      <c r="A21" s="35">
        <v>8</v>
      </c>
      <c r="B21" s="82" t="s">
        <v>41</v>
      </c>
      <c r="C21" s="72"/>
      <c r="D21" s="72"/>
      <c r="E21" s="83"/>
      <c r="F21" s="44">
        <v>1</v>
      </c>
      <c r="G21" s="40">
        <v>141603</v>
      </c>
      <c r="H21" s="42">
        <f t="shared" si="0"/>
        <v>141603</v>
      </c>
      <c r="J21" s="23"/>
      <c r="K21" s="23"/>
    </row>
    <row r="22" spans="1:11" s="5" customFormat="1" ht="17.25">
      <c r="A22" s="38">
        <v>9</v>
      </c>
      <c r="B22" s="71" t="s">
        <v>41</v>
      </c>
      <c r="C22" s="72"/>
      <c r="D22" s="72"/>
      <c r="E22" s="73"/>
      <c r="F22" s="61">
        <v>1</v>
      </c>
      <c r="G22" s="63">
        <v>141603</v>
      </c>
      <c r="H22" s="42">
        <f t="shared" si="0"/>
        <v>141603</v>
      </c>
      <c r="J22" s="23"/>
      <c r="K22" s="23"/>
    </row>
    <row r="23" spans="1:11" s="5" customFormat="1" ht="17.25">
      <c r="A23" s="35">
        <v>10</v>
      </c>
      <c r="B23" s="71" t="s">
        <v>41</v>
      </c>
      <c r="C23" s="72"/>
      <c r="D23" s="72"/>
      <c r="E23" s="73"/>
      <c r="F23" s="61">
        <v>1</v>
      </c>
      <c r="G23" s="63">
        <v>141603</v>
      </c>
      <c r="H23" s="42">
        <f t="shared" si="0"/>
        <v>141603</v>
      </c>
      <c r="J23" s="23"/>
      <c r="K23" s="23"/>
    </row>
    <row r="24" spans="1:11" s="5" customFormat="1" ht="17.25">
      <c r="A24" s="38">
        <v>11</v>
      </c>
      <c r="B24" s="71" t="s">
        <v>41</v>
      </c>
      <c r="C24" s="72"/>
      <c r="D24" s="72"/>
      <c r="E24" s="73"/>
      <c r="F24" s="61">
        <v>1</v>
      </c>
      <c r="G24" s="63">
        <v>141603</v>
      </c>
      <c r="H24" s="42">
        <f t="shared" si="0"/>
        <v>141603</v>
      </c>
      <c r="J24" s="23"/>
      <c r="K24" s="23"/>
    </row>
    <row r="25" spans="1:11" s="5" customFormat="1" ht="17.25">
      <c r="A25" s="35">
        <v>12</v>
      </c>
      <c r="B25" s="82" t="s">
        <v>42</v>
      </c>
      <c r="C25" s="72"/>
      <c r="D25" s="72"/>
      <c r="E25" s="83"/>
      <c r="F25" s="61">
        <v>1</v>
      </c>
      <c r="G25" s="63">
        <v>106548</v>
      </c>
      <c r="H25" s="42">
        <f t="shared" si="0"/>
        <v>106548</v>
      </c>
      <c r="J25" s="23"/>
      <c r="K25" s="23"/>
    </row>
    <row r="26" spans="1:11" s="5" customFormat="1" ht="17.25">
      <c r="A26" s="38">
        <v>13</v>
      </c>
      <c r="B26" s="71" t="s">
        <v>42</v>
      </c>
      <c r="C26" s="72"/>
      <c r="D26" s="72"/>
      <c r="E26" s="73"/>
      <c r="F26" s="61">
        <v>1</v>
      </c>
      <c r="G26" s="63">
        <v>106548</v>
      </c>
      <c r="H26" s="42">
        <f t="shared" si="0"/>
        <v>106548</v>
      </c>
      <c r="J26" s="23"/>
      <c r="K26" s="23"/>
    </row>
    <row r="27" spans="1:11" s="5" customFormat="1" ht="17.25">
      <c r="A27" s="35">
        <v>14</v>
      </c>
      <c r="B27" s="71" t="s">
        <v>42</v>
      </c>
      <c r="C27" s="72"/>
      <c r="D27" s="72"/>
      <c r="E27" s="73"/>
      <c r="F27" s="61">
        <v>1</v>
      </c>
      <c r="G27" s="63">
        <v>106548</v>
      </c>
      <c r="H27" s="42">
        <f t="shared" si="0"/>
        <v>106548</v>
      </c>
      <c r="J27" s="23"/>
      <c r="K27" s="23"/>
    </row>
    <row r="28" spans="1:11" s="5" customFormat="1" ht="17.25">
      <c r="A28" s="38">
        <v>15</v>
      </c>
      <c r="B28" s="71" t="s">
        <v>42</v>
      </c>
      <c r="C28" s="72"/>
      <c r="D28" s="72"/>
      <c r="E28" s="73"/>
      <c r="F28" s="61">
        <v>1</v>
      </c>
      <c r="G28" s="60">
        <v>106548</v>
      </c>
      <c r="H28" s="42">
        <f t="shared" si="0"/>
        <v>106548</v>
      </c>
      <c r="J28" s="23"/>
      <c r="K28" s="23"/>
    </row>
    <row r="29" spans="1:21" s="4" customFormat="1" ht="17.25">
      <c r="A29" s="66"/>
      <c r="B29" s="84" t="s">
        <v>0</v>
      </c>
      <c r="C29" s="85"/>
      <c r="D29" s="85"/>
      <c r="E29" s="86"/>
      <c r="F29" s="67">
        <f>SUM(F19:F28)</f>
        <v>10</v>
      </c>
      <c r="G29" s="67">
        <f>SUM(G19:G28)</f>
        <v>1478589</v>
      </c>
      <c r="H29" s="67">
        <f>SUM(H19:H28)</f>
        <v>1478589</v>
      </c>
      <c r="I29" s="14"/>
      <c r="J29" s="24"/>
      <c r="K29" s="2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s="7" customFormat="1" ht="24" customHeight="1">
      <c r="A30" s="90" t="s">
        <v>17</v>
      </c>
      <c r="B30" s="89"/>
      <c r="C30" s="89"/>
      <c r="D30" s="89"/>
      <c r="E30" s="89"/>
      <c r="F30" s="89"/>
      <c r="G30" s="89"/>
      <c r="H30" s="89"/>
      <c r="I30" s="16"/>
      <c r="J30" s="28"/>
      <c r="K30" s="28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s="1" customFormat="1" ht="17.25">
      <c r="A31" s="35">
        <v>16</v>
      </c>
      <c r="B31" s="91" t="s">
        <v>20</v>
      </c>
      <c r="C31" s="92"/>
      <c r="D31" s="92"/>
      <c r="E31" s="93"/>
      <c r="F31" s="36">
        <v>1</v>
      </c>
      <c r="G31" s="37">
        <v>264623</v>
      </c>
      <c r="H31" s="42">
        <f>G31</f>
        <v>264623</v>
      </c>
      <c r="I31" s="5"/>
      <c r="J31" s="23"/>
      <c r="K31" s="23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s="1" customFormat="1" ht="17.25">
      <c r="A32" s="45">
        <v>17</v>
      </c>
      <c r="B32" s="82" t="s">
        <v>28</v>
      </c>
      <c r="C32" s="72"/>
      <c r="D32" s="72"/>
      <c r="E32" s="83"/>
      <c r="F32" s="39">
        <v>1</v>
      </c>
      <c r="G32" s="63">
        <v>141603</v>
      </c>
      <c r="H32" s="42">
        <f>G32</f>
        <v>141603</v>
      </c>
      <c r="I32" s="5"/>
      <c r="J32" s="23"/>
      <c r="K32" s="23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s="1" customFormat="1" ht="17.25">
      <c r="A33" s="46">
        <v>18</v>
      </c>
      <c r="B33" s="82" t="s">
        <v>29</v>
      </c>
      <c r="C33" s="72"/>
      <c r="D33" s="72"/>
      <c r="E33" s="83"/>
      <c r="F33" s="39">
        <v>1</v>
      </c>
      <c r="G33" s="63">
        <v>141603</v>
      </c>
      <c r="H33" s="42">
        <f>G33</f>
        <v>141603</v>
      </c>
      <c r="I33" s="5"/>
      <c r="J33" s="23"/>
      <c r="K33" s="23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s="1" customFormat="1" ht="17.25">
      <c r="A34" s="45">
        <v>19</v>
      </c>
      <c r="B34" s="82" t="s">
        <v>30</v>
      </c>
      <c r="C34" s="72"/>
      <c r="D34" s="72"/>
      <c r="E34" s="83"/>
      <c r="F34" s="39">
        <v>1</v>
      </c>
      <c r="G34" s="63">
        <v>141603</v>
      </c>
      <c r="H34" s="42">
        <f>G34</f>
        <v>141603</v>
      </c>
      <c r="I34" s="5"/>
      <c r="J34" s="23"/>
      <c r="K34" s="23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s="1" customFormat="1" ht="17.25">
      <c r="A35" s="46">
        <v>20</v>
      </c>
      <c r="B35" s="82" t="s">
        <v>31</v>
      </c>
      <c r="C35" s="72"/>
      <c r="D35" s="72"/>
      <c r="E35" s="83"/>
      <c r="F35" s="39">
        <v>1</v>
      </c>
      <c r="G35" s="63">
        <v>141603</v>
      </c>
      <c r="H35" s="42">
        <f>G35</f>
        <v>141603</v>
      </c>
      <c r="I35" s="5"/>
      <c r="J35" s="23"/>
      <c r="K35" s="23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s="4" customFormat="1" ht="18" thickBot="1">
      <c r="A36" s="66"/>
      <c r="B36" s="84" t="s">
        <v>0</v>
      </c>
      <c r="C36" s="85"/>
      <c r="D36" s="85"/>
      <c r="E36" s="86"/>
      <c r="F36" s="67">
        <f>SUM(F31:F35)</f>
        <v>5</v>
      </c>
      <c r="G36" s="67">
        <f>SUM(G31:G35)</f>
        <v>831035</v>
      </c>
      <c r="H36" s="67">
        <f>SUM(H31:H35)</f>
        <v>831035</v>
      </c>
      <c r="I36" s="14"/>
      <c r="J36" s="24"/>
      <c r="K36" s="2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s="7" customFormat="1" ht="21" customHeight="1" thickBot="1">
      <c r="A37" s="19" t="s">
        <v>12</v>
      </c>
      <c r="B37" s="89" t="s">
        <v>26</v>
      </c>
      <c r="C37" s="89"/>
      <c r="D37" s="89"/>
      <c r="E37" s="89"/>
      <c r="F37" s="89"/>
      <c r="G37" s="89"/>
      <c r="H37" s="89"/>
      <c r="I37" s="16"/>
      <c r="J37" s="28"/>
      <c r="K37" s="28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11" s="5" customFormat="1" ht="17.25">
      <c r="A38" s="47">
        <v>21</v>
      </c>
      <c r="B38" s="79" t="s">
        <v>21</v>
      </c>
      <c r="C38" s="80"/>
      <c r="D38" s="80"/>
      <c r="E38" s="81"/>
      <c r="F38" s="48">
        <v>1</v>
      </c>
      <c r="G38" s="37">
        <v>264623</v>
      </c>
      <c r="H38" s="49">
        <f>G38</f>
        <v>264623</v>
      </c>
      <c r="J38" s="23"/>
      <c r="K38" s="23"/>
    </row>
    <row r="39" spans="1:21" s="4" customFormat="1" ht="17.25">
      <c r="A39" s="66"/>
      <c r="B39" s="84" t="s">
        <v>0</v>
      </c>
      <c r="C39" s="85"/>
      <c r="D39" s="85"/>
      <c r="E39" s="86"/>
      <c r="F39" s="67">
        <f>SUM(F37:F38)</f>
        <v>1</v>
      </c>
      <c r="G39" s="67">
        <f>SUM(G37:G38)</f>
        <v>264623</v>
      </c>
      <c r="H39" s="67">
        <f>SUM(H38)</f>
        <v>264623</v>
      </c>
      <c r="I39" s="14"/>
      <c r="J39" s="24"/>
      <c r="K39" s="2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8" s="53" customFormat="1" ht="20.25" customHeight="1">
      <c r="A40" s="87" t="s">
        <v>13</v>
      </c>
      <c r="B40" s="88"/>
      <c r="C40" s="88"/>
      <c r="D40" s="88"/>
      <c r="E40" s="88"/>
      <c r="F40" s="88"/>
      <c r="G40" s="88"/>
      <c r="H40" s="88"/>
    </row>
    <row r="41" spans="1:8" s="54" customFormat="1" ht="17.25">
      <c r="A41" s="47">
        <v>22</v>
      </c>
      <c r="B41" s="79" t="s">
        <v>22</v>
      </c>
      <c r="C41" s="80"/>
      <c r="D41" s="80"/>
      <c r="E41" s="81"/>
      <c r="F41" s="48">
        <v>1</v>
      </c>
      <c r="G41" s="49">
        <v>264623</v>
      </c>
      <c r="H41" s="49">
        <f>G41</f>
        <v>264623</v>
      </c>
    </row>
    <row r="42" spans="1:8" s="54" customFormat="1" ht="17.25">
      <c r="A42" s="68">
        <v>23</v>
      </c>
      <c r="B42" s="82" t="s">
        <v>32</v>
      </c>
      <c r="C42" s="72"/>
      <c r="D42" s="72"/>
      <c r="E42" s="83"/>
      <c r="F42" s="44">
        <v>1</v>
      </c>
      <c r="G42" s="42">
        <v>189885</v>
      </c>
      <c r="H42" s="42">
        <f>G42</f>
        <v>189885</v>
      </c>
    </row>
    <row r="43" spans="1:8" s="54" customFormat="1" ht="17.25">
      <c r="A43" s="68">
        <v>24</v>
      </c>
      <c r="B43" s="82" t="s">
        <v>33</v>
      </c>
      <c r="C43" s="72"/>
      <c r="D43" s="72"/>
      <c r="E43" s="83"/>
      <c r="F43" s="44">
        <v>1</v>
      </c>
      <c r="G43" s="42">
        <v>141603</v>
      </c>
      <c r="H43" s="42">
        <f>G43</f>
        <v>141603</v>
      </c>
    </row>
    <row r="44" spans="1:8" s="54" customFormat="1" ht="17.25">
      <c r="A44" s="68">
        <v>25</v>
      </c>
      <c r="B44" s="82" t="s">
        <v>34</v>
      </c>
      <c r="C44" s="72"/>
      <c r="D44" s="72"/>
      <c r="E44" s="83"/>
      <c r="F44" s="44">
        <v>1</v>
      </c>
      <c r="G44" s="42">
        <v>141603</v>
      </c>
      <c r="H44" s="42">
        <f>G44</f>
        <v>141603</v>
      </c>
    </row>
    <row r="45" spans="1:8" s="54" customFormat="1" ht="17.25">
      <c r="A45" s="68">
        <v>26</v>
      </c>
      <c r="B45" s="82" t="s">
        <v>35</v>
      </c>
      <c r="C45" s="72"/>
      <c r="D45" s="72"/>
      <c r="E45" s="83"/>
      <c r="F45" s="44">
        <v>1</v>
      </c>
      <c r="G45" s="42">
        <v>106548</v>
      </c>
      <c r="H45" s="42">
        <f>G45</f>
        <v>106548</v>
      </c>
    </row>
    <row r="46" spans="1:8" s="55" customFormat="1" ht="17.25">
      <c r="A46" s="69"/>
      <c r="B46" s="74" t="s">
        <v>0</v>
      </c>
      <c r="C46" s="75"/>
      <c r="D46" s="75"/>
      <c r="E46" s="76"/>
      <c r="F46" s="70">
        <f>SUM(F41:F45)</f>
        <v>5</v>
      </c>
      <c r="G46" s="70">
        <f>SUM(G41:G45)</f>
        <v>844262</v>
      </c>
      <c r="H46" s="70">
        <f>SUM(H41:H45)</f>
        <v>844262</v>
      </c>
    </row>
    <row r="47" spans="1:8" s="56" customFormat="1" ht="24" customHeight="1">
      <c r="A47" s="77" t="s">
        <v>14</v>
      </c>
      <c r="B47" s="78"/>
      <c r="C47" s="78"/>
      <c r="D47" s="78"/>
      <c r="E47" s="78"/>
      <c r="F47" s="78"/>
      <c r="G47" s="78"/>
      <c r="H47" s="78"/>
    </row>
    <row r="48" spans="1:8" s="57" customFormat="1" ht="17.25">
      <c r="A48" s="47">
        <v>27</v>
      </c>
      <c r="B48" s="79" t="s">
        <v>23</v>
      </c>
      <c r="C48" s="80"/>
      <c r="D48" s="80"/>
      <c r="E48" s="81"/>
      <c r="F48" s="48">
        <v>1</v>
      </c>
      <c r="G48" s="50">
        <v>264623</v>
      </c>
      <c r="H48" s="49">
        <v>264623</v>
      </c>
    </row>
    <row r="49" spans="1:8" s="55" customFormat="1" ht="17.25">
      <c r="A49" s="69"/>
      <c r="B49" s="74" t="s">
        <v>0</v>
      </c>
      <c r="C49" s="75"/>
      <c r="D49" s="75"/>
      <c r="E49" s="76"/>
      <c r="F49" s="70">
        <f>SUM(F48)</f>
        <v>1</v>
      </c>
      <c r="G49" s="70">
        <f>SUM(G48)</f>
        <v>264623</v>
      </c>
      <c r="H49" s="70">
        <f>SUM(H48)</f>
        <v>264623</v>
      </c>
    </row>
    <row r="50" spans="1:8" s="56" customFormat="1" ht="20.25" customHeight="1">
      <c r="A50" s="77" t="s">
        <v>11</v>
      </c>
      <c r="B50" s="78"/>
      <c r="C50" s="78"/>
      <c r="D50" s="78"/>
      <c r="E50" s="78"/>
      <c r="F50" s="78"/>
      <c r="G50" s="78"/>
      <c r="H50" s="78"/>
    </row>
    <row r="51" spans="1:11" s="5" customFormat="1" ht="17.25">
      <c r="A51" s="47">
        <v>28</v>
      </c>
      <c r="B51" s="79" t="s">
        <v>43</v>
      </c>
      <c r="C51" s="80"/>
      <c r="D51" s="80"/>
      <c r="E51" s="81"/>
      <c r="F51" s="50">
        <v>1</v>
      </c>
      <c r="G51" s="50">
        <v>106548</v>
      </c>
      <c r="H51" s="49">
        <f>G51*F51</f>
        <v>106548</v>
      </c>
      <c r="J51" s="23"/>
      <c r="K51" s="23"/>
    </row>
    <row r="52" spans="1:11" s="5" customFormat="1" ht="17.25">
      <c r="A52" s="47">
        <v>29</v>
      </c>
      <c r="B52" s="82" t="s">
        <v>16</v>
      </c>
      <c r="C52" s="72"/>
      <c r="D52" s="72"/>
      <c r="E52" s="83"/>
      <c r="F52" s="50">
        <v>1</v>
      </c>
      <c r="G52" s="50">
        <v>141603</v>
      </c>
      <c r="H52" s="49">
        <f>G52*F52</f>
        <v>141603</v>
      </c>
      <c r="J52" s="23"/>
      <c r="K52" s="23"/>
    </row>
    <row r="53" spans="1:11" s="5" customFormat="1" ht="17.25">
      <c r="A53" s="47">
        <v>30</v>
      </c>
      <c r="B53" s="94" t="s">
        <v>8</v>
      </c>
      <c r="C53" s="95"/>
      <c r="D53" s="95"/>
      <c r="E53" s="96"/>
      <c r="F53" s="50">
        <v>3</v>
      </c>
      <c r="G53" s="50">
        <v>85904</v>
      </c>
      <c r="H53" s="49">
        <f>G53*F53</f>
        <v>257712</v>
      </c>
      <c r="J53" s="23"/>
      <c r="K53" s="23"/>
    </row>
    <row r="54" spans="1:11" s="5" customFormat="1" ht="17.25">
      <c r="A54" s="43">
        <v>31</v>
      </c>
      <c r="B54" s="94" t="s">
        <v>9</v>
      </c>
      <c r="C54" s="95"/>
      <c r="D54" s="95"/>
      <c r="E54" s="96"/>
      <c r="F54" s="44">
        <v>1</v>
      </c>
      <c r="G54" s="51">
        <v>88000</v>
      </c>
      <c r="H54" s="49">
        <f>G54*F54</f>
        <v>88000</v>
      </c>
      <c r="J54" s="23"/>
      <c r="K54" s="23"/>
    </row>
    <row r="55" spans="1:21" s="1" customFormat="1" ht="17.25">
      <c r="A55" s="43">
        <v>32</v>
      </c>
      <c r="B55" s="94" t="s">
        <v>44</v>
      </c>
      <c r="C55" s="95"/>
      <c r="D55" s="95"/>
      <c r="E55" s="96"/>
      <c r="F55" s="41">
        <v>2</v>
      </c>
      <c r="G55" s="40">
        <v>85904</v>
      </c>
      <c r="H55" s="49">
        <f>G55*F55</f>
        <v>171808</v>
      </c>
      <c r="I55" s="5"/>
      <c r="J55" s="23"/>
      <c r="K55" s="23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s="4" customFormat="1" ht="18" thickBot="1">
      <c r="A56" s="64"/>
      <c r="B56" s="123" t="s">
        <v>0</v>
      </c>
      <c r="C56" s="124"/>
      <c r="D56" s="124"/>
      <c r="E56" s="125"/>
      <c r="F56" s="65">
        <f>SUM(F51:F55)</f>
        <v>8</v>
      </c>
      <c r="G56" s="65">
        <f>SUM(G51:G55)</f>
        <v>507959</v>
      </c>
      <c r="H56" s="65">
        <f>SUM(H51:H55)</f>
        <v>765671</v>
      </c>
      <c r="I56" s="14"/>
      <c r="J56" s="24"/>
      <c r="K56" s="2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s="4" customFormat="1" ht="30" customHeight="1" thickBot="1">
      <c r="A57" s="126" t="s">
        <v>15</v>
      </c>
      <c r="B57" s="127"/>
      <c r="C57" s="127"/>
      <c r="D57" s="127"/>
      <c r="E57" s="128"/>
      <c r="F57" s="52">
        <f>F17+F29+F36+F39+F46+F49+F56</f>
        <v>38</v>
      </c>
      <c r="G57" s="52">
        <f>G17+G29+G36+G39+G46+G49+G56</f>
        <v>5390581</v>
      </c>
      <c r="H57" s="52">
        <f>H17+H29+H36+H39+H46+H49+H56</f>
        <v>6399568</v>
      </c>
      <c r="I57" s="14"/>
      <c r="J57" s="24"/>
      <c r="K57" s="2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15" customHeight="1">
      <c r="A58" s="121"/>
      <c r="B58" s="121"/>
      <c r="C58" s="121"/>
      <c r="D58" s="121"/>
      <c r="E58" s="121"/>
      <c r="F58" s="121"/>
      <c r="G58" s="121"/>
      <c r="H58" s="121"/>
      <c r="I58" s="14"/>
      <c r="J58" s="20"/>
      <c r="K58" s="20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 s="10" customFormat="1" ht="15" customHeight="1">
      <c r="A59" s="121"/>
      <c r="B59" s="121"/>
      <c r="C59" s="121"/>
      <c r="D59" s="121"/>
      <c r="E59" s="121"/>
      <c r="F59" s="121"/>
      <c r="G59" s="121"/>
      <c r="H59" s="121"/>
      <c r="I59" s="18"/>
      <c r="J59" s="21"/>
      <c r="K59" s="21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1:21" ht="15" customHeight="1">
      <c r="A60" s="121"/>
      <c r="B60" s="121"/>
      <c r="C60" s="121"/>
      <c r="D60" s="121"/>
      <c r="E60" s="121"/>
      <c r="F60" s="121"/>
      <c r="G60" s="121"/>
      <c r="H60" s="121"/>
      <c r="I60" s="17"/>
      <c r="J60" s="20"/>
      <c r="K60" s="20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ht="15" customHeight="1">
      <c r="A61" s="121"/>
      <c r="B61" s="121"/>
      <c r="C61" s="121"/>
      <c r="D61" s="121"/>
      <c r="E61" s="121"/>
      <c r="F61" s="121"/>
      <c r="G61" s="121"/>
      <c r="H61" s="121"/>
      <c r="I61" s="17"/>
      <c r="J61" s="20"/>
      <c r="K61" s="20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ht="15" customHeight="1">
      <c r="A62" s="122" t="s">
        <v>45</v>
      </c>
      <c r="B62" s="122"/>
      <c r="C62" s="122"/>
      <c r="D62" s="122"/>
      <c r="E62" s="122"/>
      <c r="F62" s="122"/>
      <c r="G62" s="122"/>
      <c r="H62" s="122"/>
      <c r="I62" s="17"/>
      <c r="J62" s="20"/>
      <c r="K62" s="20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ht="15" customHeight="1">
      <c r="A63" s="122"/>
      <c r="B63" s="122"/>
      <c r="C63" s="122"/>
      <c r="D63" s="122"/>
      <c r="E63" s="122"/>
      <c r="F63" s="122"/>
      <c r="G63" s="122"/>
      <c r="H63" s="122"/>
      <c r="I63" s="17"/>
      <c r="J63" s="20"/>
      <c r="K63" s="20"/>
      <c r="L63" s="17"/>
      <c r="M63" s="17"/>
      <c r="N63" s="17"/>
      <c r="O63" s="17"/>
      <c r="P63" s="17"/>
      <c r="Q63" s="17"/>
      <c r="R63" s="17"/>
      <c r="S63" s="17"/>
      <c r="T63" s="17"/>
      <c r="U63" s="17"/>
    </row>
  </sheetData>
  <mergeCells count="59">
    <mergeCell ref="A58:H59"/>
    <mergeCell ref="A60:H61"/>
    <mergeCell ref="A62:H63"/>
    <mergeCell ref="B54:E54"/>
    <mergeCell ref="B55:E55"/>
    <mergeCell ref="B56:E56"/>
    <mergeCell ref="A57:E57"/>
    <mergeCell ref="A50:H50"/>
    <mergeCell ref="B51:E51"/>
    <mergeCell ref="B52:E52"/>
    <mergeCell ref="B53:E53"/>
    <mergeCell ref="B15:E15"/>
    <mergeCell ref="B12:E12"/>
    <mergeCell ref="B13:E13"/>
    <mergeCell ref="B14:E14"/>
    <mergeCell ref="A1:H1"/>
    <mergeCell ref="A2:H2"/>
    <mergeCell ref="A3:H3"/>
    <mergeCell ref="A4:H4"/>
    <mergeCell ref="A5:H5"/>
    <mergeCell ref="A6:H6"/>
    <mergeCell ref="A8:G8"/>
    <mergeCell ref="A9:A11"/>
    <mergeCell ref="B9:E11"/>
    <mergeCell ref="F9:F11"/>
    <mergeCell ref="B16:E16"/>
    <mergeCell ref="B17:E17"/>
    <mergeCell ref="B19:E19"/>
    <mergeCell ref="A18:H18"/>
    <mergeCell ref="B21:E21"/>
    <mergeCell ref="B22:E22"/>
    <mergeCell ref="B23:E23"/>
    <mergeCell ref="B20:E20"/>
    <mergeCell ref="A30:H30"/>
    <mergeCell ref="B31:E31"/>
    <mergeCell ref="B25:E25"/>
    <mergeCell ref="B26:E26"/>
    <mergeCell ref="B27:E27"/>
    <mergeCell ref="B29:E29"/>
    <mergeCell ref="B28:E28"/>
    <mergeCell ref="B35:E35"/>
    <mergeCell ref="B36:E36"/>
    <mergeCell ref="B37:H37"/>
    <mergeCell ref="B32:E32"/>
    <mergeCell ref="B33:E33"/>
    <mergeCell ref="B49:E49"/>
    <mergeCell ref="B43:E43"/>
    <mergeCell ref="B44:E44"/>
    <mergeCell ref="B45:E45"/>
    <mergeCell ref="B24:E24"/>
    <mergeCell ref="B46:E46"/>
    <mergeCell ref="A47:H47"/>
    <mergeCell ref="B48:E48"/>
    <mergeCell ref="B42:E42"/>
    <mergeCell ref="B38:E38"/>
    <mergeCell ref="B41:E41"/>
    <mergeCell ref="B39:E39"/>
    <mergeCell ref="A40:H40"/>
    <mergeCell ref="B34:E34"/>
  </mergeCells>
  <printOptions/>
  <pageMargins left="0.75" right="0.75" top="1" bottom="1" header="0.5" footer="0.5"/>
  <pageSetup horizontalDpi="600" verticalDpi="600" orientation="portrait" paperSize="9" scale="79" r:id="rId1"/>
  <rowBreaks count="1" manualBreakCount="1">
    <brk id="39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Vahe</dc:creator>
  <cp:keywords/>
  <dc:description/>
  <cp:lastModifiedBy>User</cp:lastModifiedBy>
  <cp:lastPrinted>2016-10-17T12:44:17Z</cp:lastPrinted>
  <dcterms:created xsi:type="dcterms:W3CDTF">2011-11-27T15:24:59Z</dcterms:created>
  <dcterms:modified xsi:type="dcterms:W3CDTF">2016-10-17T12:58:19Z</dcterms:modified>
  <cp:category/>
  <cp:version/>
  <cp:contentType/>
  <cp:contentStatus/>
</cp:coreProperties>
</file>