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020" windowHeight="9795" activeTab="0"/>
  </bookViews>
  <sheets>
    <sheet name="Sheet1" sheetId="1" r:id="rId1"/>
    <sheet name="Sheet2" sheetId="2" r:id="rId2"/>
  </sheets>
  <definedNames>
    <definedName name="_xlnm.Print_Area" localSheetId="0">'Sheet1'!$A$1:$I$32</definedName>
    <definedName name="_xlnm.Print_Area" localSheetId="1">'Sheet2'!$A$1:$M$34</definedName>
  </definedNames>
  <calcPr fullCalcOnLoad="1"/>
</workbook>
</file>

<file path=xl/sharedStrings.xml><?xml version="1.0" encoding="utf-8"?>
<sst xmlns="http://schemas.openxmlformats.org/spreadsheetml/2006/main" count="101" uniqueCount="77">
  <si>
    <t>Հ³í»Éí³Í  N 1</t>
  </si>
  <si>
    <t xml:space="preserve">կատարվող աշխատանքների և </t>
  </si>
  <si>
    <t>մատուցվող ծառայության անվանումը</t>
  </si>
  <si>
    <t>ծախսումներ</t>
  </si>
  <si>
    <t>մեխանիզմների անվանումը</t>
  </si>
  <si>
    <t>Հ/Հ</t>
  </si>
  <si>
    <t>թեքվող կովշով թրթուրավոր տրակտոր</t>
  </si>
  <si>
    <t>միկրոավտոբուս</t>
  </si>
  <si>
    <t>ընդամենը</t>
  </si>
  <si>
    <t>ԸՆԴԱՄԵՆԸ</t>
  </si>
  <si>
    <t>աղբատար  մեքենա KO-440-4K1 /ամրաշրջանակ KAMAZ 43253-1011-15/</t>
  </si>
  <si>
    <t>ավտոգրեյդեր VINկոդ 180004 ԳՍ-10-07</t>
  </si>
  <si>
    <t>խոտի հավաքիչ-մամլիչ ППТ 041 ТUKAN</t>
  </si>
  <si>
    <t>էքսկավատոր JCB 3CX site Master</t>
  </si>
  <si>
    <t>ինքնագնաց խոտհնձիչ Мещера Е-403</t>
  </si>
  <si>
    <t>ինքնաթափ մեքենա VIN XT C651150H1376002 КАМАЗ 65115-026</t>
  </si>
  <si>
    <t>շնեկառոտորային ձյունամաքրիչ ՍՈՒ-2.5</t>
  </si>
  <si>
    <t>բազմաֆունկցիոնալ տրակտոր , Բելառուս 1221.2</t>
  </si>
  <si>
    <t>սեգմենտային խոտհնձիչ, ԿՍՊ-2.1</t>
  </si>
  <si>
    <t>սրսկիչ, կախովի օդափոխիչային AGP-440</t>
  </si>
  <si>
    <t xml:space="preserve">ռոտորային թրթուրավոր տրակտոր </t>
  </si>
  <si>
    <t xml:space="preserve">աղբատար  մեքենա </t>
  </si>
  <si>
    <t>Հ³í»Éí³Í  N 2</t>
  </si>
  <si>
    <t>տրանսպորտային</t>
  </si>
  <si>
    <t xml:space="preserve">ծախսեր </t>
  </si>
  <si>
    <t>մաշվածություն</t>
  </si>
  <si>
    <t>10 տոկոս</t>
  </si>
  <si>
    <t>համայնքի բյուջե</t>
  </si>
  <si>
    <t>մուտքագրման ենթակա</t>
  </si>
  <si>
    <t>գումար</t>
  </si>
  <si>
    <t>աշխատավարձ</t>
  </si>
  <si>
    <t>վարձակալության</t>
  </si>
  <si>
    <t xml:space="preserve"> վարձակալական  </t>
  </si>
  <si>
    <t xml:space="preserve">  վճարի չափը</t>
  </si>
  <si>
    <t xml:space="preserve">  /դրամ/</t>
  </si>
  <si>
    <t xml:space="preserve">    ԱՇԽԱՏԱԿԱԶՄԻ ՖԻՆԱՆՍԱԿԱՆ ԲԱԺՆԻ ՊԵՏ                                 Ա. ՂԱԶԱՐՅԱՆ</t>
  </si>
  <si>
    <t>ձյան մաքրում ՝ 3 ամիս ,  այգեգործություն՝ 5 ամիս</t>
  </si>
  <si>
    <t>ձյան մաքրում և բարեկարգում</t>
  </si>
  <si>
    <t xml:space="preserve">                                                                գանձվող  վճարների  դրույքաչափերը   սահմանելու մասին</t>
  </si>
  <si>
    <t>աղբ.  մեքենա KO-440-4K1 /ամրաշրջանակ KAMAZ 43253-1011-15/</t>
  </si>
  <si>
    <t>խոտհնձիչ ներառյալ գութան , մարգ հանող սարք և ռոտոր. հնձիչ</t>
  </si>
  <si>
    <t xml:space="preserve">միավորի սկզբնական </t>
  </si>
  <si>
    <t xml:space="preserve">վերջնական </t>
  </si>
  <si>
    <t>Ջերմուկ  համայնքի ավագանու</t>
  </si>
  <si>
    <r>
      <t xml:space="preserve">      </t>
    </r>
    <r>
      <rPr>
        <b/>
        <i/>
        <sz val="14"/>
        <rFont val="Arial Armenian"/>
        <family val="2"/>
      </rPr>
      <t>Ց  Ա  Ն  Կ</t>
    </r>
  </si>
  <si>
    <t xml:space="preserve">      Ներդրումային ծրագրի շրջանակներում ձեռք բերված և Ջերմուկ համայնքի  գույքացանկում ընդգրկվող  գույքի </t>
  </si>
  <si>
    <t>2018թ. մայիսի 18-ի  N   37-Ա  որոշման</t>
  </si>
  <si>
    <t>մեքենա-մեխանիզմների անվանումը</t>
  </si>
  <si>
    <t>հ/Ñ</t>
  </si>
  <si>
    <t>քանակÁ</t>
  </si>
  <si>
    <t>արժեքÁ</t>
  </si>
  <si>
    <t xml:space="preserve"> /դրամ/</t>
  </si>
  <si>
    <t>ավտոգրեյդեր VIN կոդ 180004 ԳՍ-10-07</t>
  </si>
  <si>
    <t>խոտհնձիչ (գութանով , մարգ հանող սարքով և ռոտորային հնձիչով)</t>
  </si>
  <si>
    <t xml:space="preserve">      ՀԱՄԱՅՆՔԻ ՂԵԿԱՎԱՐ՝                                                                 Վ.ՀՈՎՀԱՆՆԻՍՅԱՆ</t>
  </si>
  <si>
    <t>Ջերմուկի համայնքի ավագանու</t>
  </si>
  <si>
    <t>2018թ.  մայիսի 18-ի N  37-Ա  որոշման</t>
  </si>
  <si>
    <t>համայնքի սեփականություն հանդիսացող գույքը շահագործելու (վարձակալության տրամադրելու)</t>
  </si>
  <si>
    <r>
      <t xml:space="preserve"> </t>
    </r>
    <r>
      <rPr>
        <sz val="14"/>
        <rFont val="Arial Unicode"/>
        <family val="2"/>
      </rPr>
      <t>«</t>
    </r>
    <r>
      <rPr>
        <sz val="14"/>
        <rFont val="Arial Armenian"/>
        <family val="2"/>
      </rPr>
      <t>Ջերմուկի կոմունալ սպասարկում և բարեկարգում</t>
    </r>
    <r>
      <rPr>
        <sz val="14"/>
        <rFont val="Arial Unicode"/>
        <family val="2"/>
      </rPr>
      <t>»</t>
    </r>
    <r>
      <rPr>
        <sz val="14"/>
        <rFont val="Arial Armenian"/>
        <family val="2"/>
      </rPr>
      <t xml:space="preserve"> ՀՈԱԿ-ի  կողմից  համայնքի</t>
    </r>
  </si>
  <si>
    <t>աղբահանություն, սանմաքրում, կոմունալ ծառայություններ</t>
  </si>
  <si>
    <t xml:space="preserve"> /ամիս/</t>
  </si>
  <si>
    <t>տրման ժամկետի չափման միավորը</t>
  </si>
  <si>
    <t>համայնքի բյուջե  մուտքագրման ենթակա գումար</t>
  </si>
  <si>
    <t>ներհամայնքային ճանապարհների սպասարկում, բարեկարգում</t>
  </si>
  <si>
    <t>բազմաֆունկցիոնալ տրակտոր  Բելառուս 1221.2</t>
  </si>
  <si>
    <t>գյուղատնտեսական աշխատանքներ</t>
  </si>
  <si>
    <t>աղբահանություն, սանմաքրում, այգեգործություն</t>
  </si>
  <si>
    <t>աղբահանություն, սանմաքրում,կոմունալ ծառայություններ</t>
  </si>
  <si>
    <t xml:space="preserve">ԸՆԴՀԱՆՈՒՐԸ՝ </t>
  </si>
  <si>
    <t xml:space="preserve"> Նշված արժեքների մեջ ներառված է  դիզվառելիքի, քսայուղերի, պահեստամասերի, տեխնիկական սպասարկման  գինը , մեքենան շահագործող վարորդի աշխատավարձը</t>
  </si>
  <si>
    <t>ԱՇԽԱՏԱԿԱԶՄԻ ՖԻՆԱՆՍԱԿԱՆ ԲԱԺՆԻ ՊԵՏ՝                                 Ա. ՂԱԶԱՐՅԱՆ</t>
  </si>
  <si>
    <t xml:space="preserve">      ՀԱՄԱՅՆՔԻ ՂԵԿԱՎԱՐ ՝                                                                Վ.ՀՈՎՀԱՆՆԻՍՅԱՆ</t>
  </si>
  <si>
    <t xml:space="preserve">որպես պահուստային </t>
  </si>
  <si>
    <t>դիմաց գանձվող և համայնքի բյուջե վճարվող վճարների դրույքաչափերը/ամսական</t>
  </si>
  <si>
    <t>ամսական</t>
  </si>
  <si>
    <t>վճար/ամսական</t>
  </si>
  <si>
    <t>միջոց վճարվող գումար/ամսական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</si>
</sst>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</numFmts>
  <fonts count="55">
    <font>
      <sz val="10"/>
      <name val="Arial"/>
      <family val="0"/>
    </font>
    <font>
      <sz val="10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Arial Armenian"/>
      <family val="2"/>
    </font>
    <font>
      <sz val="9"/>
      <name val="Arial Armenian"/>
      <family val="2"/>
    </font>
    <font>
      <sz val="14"/>
      <name val="Arial Armenian"/>
      <family val="2"/>
    </font>
    <font>
      <b/>
      <sz val="12"/>
      <name val="Arial Armenian"/>
      <family val="2"/>
    </font>
    <font>
      <i/>
      <sz val="9"/>
      <name val="Arial Armenian"/>
      <family val="2"/>
    </font>
    <font>
      <sz val="14"/>
      <color indexed="8"/>
      <name val="Arial Armenian"/>
      <family val="2"/>
    </font>
    <font>
      <sz val="14"/>
      <color indexed="8"/>
      <name val="Calibri"/>
      <family val="2"/>
    </font>
    <font>
      <b/>
      <sz val="14"/>
      <color indexed="8"/>
      <name val="Arial Armenian"/>
      <family val="2"/>
    </font>
    <font>
      <sz val="14"/>
      <color indexed="8"/>
      <name val="Arial"/>
      <family val="0"/>
    </font>
    <font>
      <b/>
      <sz val="14"/>
      <name val="Arial Armenian"/>
      <family val="2"/>
    </font>
    <font>
      <b/>
      <i/>
      <sz val="14"/>
      <name val="Arial Armenian"/>
      <family val="2"/>
    </font>
    <font>
      <sz val="12"/>
      <color indexed="8"/>
      <name val="Calibri"/>
      <family val="2"/>
    </font>
    <font>
      <sz val="12"/>
      <color indexed="8"/>
      <name val="Arial Armenian"/>
      <family val="2"/>
    </font>
    <font>
      <b/>
      <i/>
      <sz val="12"/>
      <name val="Arial Armenian"/>
      <family val="2"/>
    </font>
    <font>
      <sz val="14"/>
      <name val="Arial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1" applyNumberFormat="0" applyAlignment="0" applyProtection="0"/>
    <xf numFmtId="0" fontId="42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44" borderId="1" applyNumberFormat="0" applyAlignment="0" applyProtection="0"/>
    <xf numFmtId="0" fontId="49" fillId="0" borderId="6" applyNumberFormat="0" applyFill="0" applyAlignment="0" applyProtection="0"/>
    <xf numFmtId="0" fontId="50" fillId="4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46" borderId="7" applyNumberFormat="0" applyFont="0" applyAlignment="0" applyProtection="0"/>
    <xf numFmtId="0" fontId="51" fillId="41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50" borderId="0" applyNumberFormat="0" applyBorder="0" applyAlignment="0" applyProtection="0"/>
    <xf numFmtId="0" fontId="7" fillId="13" borderId="10" applyNumberFormat="0" applyAlignment="0" applyProtection="0"/>
    <xf numFmtId="0" fontId="8" fillId="51" borderId="11" applyNumberFormat="0" applyAlignment="0" applyProtection="0"/>
    <xf numFmtId="0" fontId="9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52" borderId="16" applyNumberFormat="0" applyAlignment="0" applyProtection="0"/>
    <xf numFmtId="0" fontId="15" fillId="0" borderId="0" applyNumberFormat="0" applyFill="0" applyBorder="0" applyAlignment="0" applyProtection="0"/>
    <xf numFmtId="0" fontId="16" fillId="53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54" borderId="17" applyNumberFormat="0" applyFon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104" applyFont="1" applyAlignment="1">
      <alignment horizontal="center"/>
      <protection/>
    </xf>
    <xf numFmtId="0" fontId="1" fillId="0" borderId="0" xfId="104" applyFont="1">
      <alignment/>
      <protection/>
    </xf>
    <xf numFmtId="0" fontId="2" fillId="0" borderId="0" xfId="104" applyFont="1" applyAlignment="1">
      <alignment/>
      <protection/>
    </xf>
    <xf numFmtId="0" fontId="3" fillId="0" borderId="0" xfId="104" applyFont="1">
      <alignment/>
      <protection/>
    </xf>
    <xf numFmtId="0" fontId="4" fillId="0" borderId="0" xfId="104" applyFont="1">
      <alignment/>
      <protection/>
    </xf>
    <xf numFmtId="0" fontId="3" fillId="0" borderId="0" xfId="104" applyFont="1" applyBorder="1" applyAlignment="1">
      <alignment horizontal="center"/>
      <protection/>
    </xf>
    <xf numFmtId="0" fontId="24" fillId="0" borderId="19" xfId="104" applyFont="1" applyBorder="1" applyAlignment="1">
      <alignment horizontal="center"/>
      <protection/>
    </xf>
    <xf numFmtId="0" fontId="24" fillId="0" borderId="0" xfId="104" applyFont="1">
      <alignment/>
      <protection/>
    </xf>
    <xf numFmtId="0" fontId="24" fillId="0" borderId="20" xfId="104" applyFont="1" applyBorder="1" applyAlignment="1">
      <alignment horizontal="center"/>
      <protection/>
    </xf>
    <xf numFmtId="0" fontId="23" fillId="0" borderId="0" xfId="104" applyFont="1" applyBorder="1" applyAlignment="1">
      <alignment horizontal="center"/>
      <protection/>
    </xf>
    <xf numFmtId="0" fontId="23" fillId="0" borderId="0" xfId="104" applyFont="1">
      <alignment/>
      <protection/>
    </xf>
    <xf numFmtId="0" fontId="25" fillId="0" borderId="0" xfId="104" applyFont="1" applyAlignment="1">
      <alignment horizontal="left"/>
      <protection/>
    </xf>
    <xf numFmtId="0" fontId="2" fillId="0" borderId="0" xfId="104" applyFont="1">
      <alignment/>
      <protection/>
    </xf>
    <xf numFmtId="0" fontId="24" fillId="0" borderId="21" xfId="104" applyFont="1" applyBorder="1" applyAlignment="1">
      <alignment horizontal="center"/>
      <protection/>
    </xf>
    <xf numFmtId="0" fontId="23" fillId="0" borderId="0" xfId="104" applyFont="1" applyBorder="1" applyAlignment="1">
      <alignment/>
      <protection/>
    </xf>
    <xf numFmtId="0" fontId="25" fillId="0" borderId="0" xfId="104" applyFont="1" applyAlignment="1">
      <alignment/>
      <protection/>
    </xf>
    <xf numFmtId="0" fontId="27" fillId="0" borderId="0" xfId="104" applyFont="1">
      <alignment/>
      <protection/>
    </xf>
    <xf numFmtId="0" fontId="24" fillId="0" borderId="22" xfId="104" applyFont="1" applyBorder="1" applyAlignment="1">
      <alignment horizontal="center"/>
      <protection/>
    </xf>
    <xf numFmtId="0" fontId="24" fillId="0" borderId="23" xfId="104" applyFont="1" applyBorder="1" applyAlignment="1">
      <alignment horizontal="center"/>
      <protection/>
    </xf>
    <xf numFmtId="0" fontId="24" fillId="0" borderId="24" xfId="104" applyFont="1" applyBorder="1" applyAlignment="1">
      <alignment horizontal="center"/>
      <protection/>
    </xf>
    <xf numFmtId="0" fontId="28" fillId="0" borderId="25" xfId="104" applyFont="1" applyBorder="1" applyAlignment="1">
      <alignment horizontal="center"/>
      <protection/>
    </xf>
    <xf numFmtId="0" fontId="28" fillId="0" borderId="0" xfId="104" applyFont="1">
      <alignment/>
      <protection/>
    </xf>
    <xf numFmtId="0" fontId="30" fillId="0" borderId="0" xfId="104" applyFont="1">
      <alignment/>
      <protection/>
    </xf>
    <xf numFmtId="0" fontId="31" fillId="0" borderId="0" xfId="0" applyFont="1" applyAlignment="1">
      <alignment/>
    </xf>
    <xf numFmtId="0" fontId="24" fillId="0" borderId="0" xfId="104" applyFont="1" applyAlignment="1">
      <alignment/>
      <protection/>
    </xf>
    <xf numFmtId="0" fontId="29" fillId="0" borderId="26" xfId="79" applyFont="1" applyBorder="1" applyAlignment="1">
      <alignment horizontal="center"/>
      <protection/>
    </xf>
    <xf numFmtId="0" fontId="27" fillId="0" borderId="0" xfId="104" applyFont="1" applyAlignment="1">
      <alignment horizontal="right"/>
      <protection/>
    </xf>
    <xf numFmtId="0" fontId="2" fillId="0" borderId="0" xfId="104" applyFont="1" applyAlignment="1">
      <alignment horizontal="center"/>
      <protection/>
    </xf>
    <xf numFmtId="0" fontId="25" fillId="0" borderId="0" xfId="104" applyFont="1" applyAlignment="1">
      <alignment horizontal="center"/>
      <protection/>
    </xf>
    <xf numFmtId="0" fontId="24" fillId="0" borderId="19" xfId="104" applyFont="1" applyBorder="1" applyAlignment="1">
      <alignment horizontal="center"/>
      <protection/>
    </xf>
    <xf numFmtId="0" fontId="24" fillId="0" borderId="21" xfId="104" applyFont="1" applyBorder="1" applyAlignment="1">
      <alignment horizontal="center"/>
      <protection/>
    </xf>
    <xf numFmtId="0" fontId="24" fillId="0" borderId="20" xfId="104" applyFont="1" applyBorder="1" applyAlignment="1">
      <alignment horizontal="center"/>
      <protection/>
    </xf>
    <xf numFmtId="0" fontId="32" fillId="0" borderId="0" xfId="104" applyFont="1" applyAlignment="1">
      <alignment horizontal="center"/>
      <protection/>
    </xf>
    <xf numFmtId="0" fontId="26" fillId="0" borderId="0" xfId="104" applyFont="1" applyAlignment="1">
      <alignment horizontal="center"/>
      <protection/>
    </xf>
    <xf numFmtId="0" fontId="26" fillId="0" borderId="27" xfId="104" applyFont="1" applyBorder="1" applyAlignment="1">
      <alignment horizontal="center" vertical="center"/>
      <protection/>
    </xf>
    <xf numFmtId="0" fontId="26" fillId="0" borderId="28" xfId="104" applyFont="1" applyBorder="1" applyAlignment="1">
      <alignment horizontal="center" vertical="center"/>
      <protection/>
    </xf>
    <xf numFmtId="0" fontId="26" fillId="0" borderId="29" xfId="104" applyFont="1" applyBorder="1" applyAlignment="1">
      <alignment horizontal="center" vertical="center"/>
      <protection/>
    </xf>
    <xf numFmtId="0" fontId="2" fillId="0" borderId="30" xfId="104" applyFont="1" applyBorder="1" applyAlignment="1">
      <alignment horizontal="center" vertical="center"/>
      <protection/>
    </xf>
    <xf numFmtId="0" fontId="2" fillId="0" borderId="31" xfId="104" applyFont="1" applyBorder="1" applyAlignment="1">
      <alignment horizontal="center" vertical="center"/>
      <protection/>
    </xf>
    <xf numFmtId="0" fontId="2" fillId="0" borderId="32" xfId="104" applyFont="1" applyBorder="1" applyAlignment="1">
      <alignment horizontal="center" vertical="center"/>
      <protection/>
    </xf>
    <xf numFmtId="0" fontId="3" fillId="0" borderId="27" xfId="104" applyFont="1" applyBorder="1" applyAlignment="1">
      <alignment horizontal="center"/>
      <protection/>
    </xf>
    <xf numFmtId="0" fontId="1" fillId="0" borderId="27" xfId="104" applyFont="1" applyBorder="1" applyAlignment="1">
      <alignment horizontal="center" vertical="center"/>
      <protection/>
    </xf>
    <xf numFmtId="0" fontId="2" fillId="0" borderId="33" xfId="104" applyFont="1" applyBorder="1" applyAlignment="1">
      <alignment horizontal="center" vertical="center"/>
      <protection/>
    </xf>
    <xf numFmtId="0" fontId="2" fillId="0" borderId="0" xfId="104" applyFont="1" applyBorder="1" applyAlignment="1">
      <alignment horizontal="center" vertical="center"/>
      <protection/>
    </xf>
    <xf numFmtId="0" fontId="2" fillId="0" borderId="34" xfId="104" applyFont="1" applyBorder="1" applyAlignment="1">
      <alignment horizontal="center" vertical="center"/>
      <protection/>
    </xf>
    <xf numFmtId="0" fontId="3" fillId="0" borderId="28" xfId="104" applyFont="1" applyBorder="1" applyAlignment="1">
      <alignment horizontal="center"/>
      <protection/>
    </xf>
    <xf numFmtId="0" fontId="1" fillId="0" borderId="28" xfId="104" applyFont="1" applyBorder="1" applyAlignment="1">
      <alignment horizontal="center" vertical="center"/>
      <protection/>
    </xf>
    <xf numFmtId="0" fontId="2" fillId="0" borderId="35" xfId="104" applyFont="1" applyBorder="1" applyAlignment="1">
      <alignment horizontal="center" vertical="center"/>
      <protection/>
    </xf>
    <xf numFmtId="0" fontId="2" fillId="0" borderId="36" xfId="104" applyFont="1" applyBorder="1" applyAlignment="1">
      <alignment horizontal="center" vertical="center"/>
      <protection/>
    </xf>
    <xf numFmtId="0" fontId="2" fillId="0" borderId="37" xfId="104" applyFont="1" applyBorder="1" applyAlignment="1">
      <alignment horizontal="center" vertical="center"/>
      <protection/>
    </xf>
    <xf numFmtId="0" fontId="3" fillId="0" borderId="29" xfId="104" applyFont="1" applyBorder="1" applyAlignment="1">
      <alignment horizontal="center"/>
      <protection/>
    </xf>
    <xf numFmtId="0" fontId="1" fillId="0" borderId="29" xfId="104" applyFont="1" applyBorder="1" applyAlignment="1">
      <alignment horizontal="center" vertical="center"/>
      <protection/>
    </xf>
    <xf numFmtId="0" fontId="34" fillId="0" borderId="20" xfId="78" applyFont="1" applyBorder="1" applyAlignment="1">
      <alignment horizontal="left"/>
      <protection/>
    </xf>
    <xf numFmtId="0" fontId="34" fillId="0" borderId="38" xfId="78" applyFont="1" applyBorder="1" applyAlignment="1">
      <alignment horizontal="left"/>
      <protection/>
    </xf>
    <xf numFmtId="0" fontId="34" fillId="0" borderId="23" xfId="78" applyFont="1" applyBorder="1" applyAlignment="1">
      <alignment horizontal="left"/>
      <protection/>
    </xf>
    <xf numFmtId="0" fontId="35" fillId="0" borderId="26" xfId="104" applyFont="1" applyBorder="1" applyAlignment="1">
      <alignment horizontal="center"/>
      <protection/>
    </xf>
    <xf numFmtId="0" fontId="34" fillId="0" borderId="39" xfId="78" applyFont="1" applyBorder="1" applyAlignment="1">
      <alignment horizontal="left"/>
      <protection/>
    </xf>
    <xf numFmtId="0" fontId="34" fillId="0" borderId="40" xfId="78" applyFont="1" applyBorder="1" applyAlignment="1">
      <alignment horizontal="left"/>
      <protection/>
    </xf>
    <xf numFmtId="0" fontId="34" fillId="0" borderId="41" xfId="78" applyFont="1" applyBorder="1" applyAlignment="1">
      <alignment horizontal="left"/>
      <protection/>
    </xf>
    <xf numFmtId="0" fontId="35" fillId="0" borderId="26" xfId="79" applyFont="1" applyBorder="1" applyAlignment="1">
      <alignment horizontal="center"/>
      <protection/>
    </xf>
    <xf numFmtId="0" fontId="35" fillId="0" borderId="25" xfId="104" applyFont="1" applyBorder="1" applyAlignment="1">
      <alignment horizontal="center"/>
      <protection/>
    </xf>
    <xf numFmtId="0" fontId="34" fillId="0" borderId="26" xfId="79" applyFont="1" applyBorder="1" applyAlignment="1">
      <alignment horizontal="center"/>
      <protection/>
    </xf>
    <xf numFmtId="0" fontId="26" fillId="55" borderId="39" xfId="104" applyFont="1" applyFill="1" applyBorder="1" applyAlignment="1">
      <alignment horizontal="center"/>
      <protection/>
    </xf>
    <xf numFmtId="0" fontId="26" fillId="55" borderId="40" xfId="104" applyFont="1" applyFill="1" applyBorder="1" applyAlignment="1">
      <alignment horizontal="center"/>
      <protection/>
    </xf>
    <xf numFmtId="0" fontId="26" fillId="55" borderId="41" xfId="104" applyFont="1" applyFill="1" applyBorder="1" applyAlignment="1">
      <alignment horizontal="center"/>
      <protection/>
    </xf>
    <xf numFmtId="0" fontId="26" fillId="55" borderId="26" xfId="104" applyFont="1" applyFill="1" applyBorder="1" applyAlignment="1">
      <alignment horizontal="center"/>
      <protection/>
    </xf>
    <xf numFmtId="0" fontId="36" fillId="55" borderId="39" xfId="104" applyFont="1" applyFill="1" applyBorder="1" applyAlignment="1">
      <alignment horizontal="right"/>
      <protection/>
    </xf>
    <xf numFmtId="0" fontId="36" fillId="55" borderId="40" xfId="104" applyFont="1" applyFill="1" applyBorder="1" applyAlignment="1">
      <alignment horizontal="right"/>
      <protection/>
    </xf>
    <xf numFmtId="0" fontId="36" fillId="55" borderId="41" xfId="104" applyFont="1" applyFill="1" applyBorder="1" applyAlignment="1">
      <alignment horizontal="right"/>
      <protection/>
    </xf>
    <xf numFmtId="0" fontId="2" fillId="0" borderId="27" xfId="104" applyFont="1" applyBorder="1" applyAlignment="1">
      <alignment horizontal="center"/>
      <protection/>
    </xf>
    <xf numFmtId="0" fontId="2" fillId="0" borderId="30" xfId="104" applyFont="1" applyBorder="1" applyAlignment="1">
      <alignment horizontal="center"/>
      <protection/>
    </xf>
    <xf numFmtId="0" fontId="2" fillId="0" borderId="28" xfId="104" applyFont="1" applyBorder="1" applyAlignment="1">
      <alignment horizontal="center"/>
      <protection/>
    </xf>
    <xf numFmtId="0" fontId="2" fillId="0" borderId="29" xfId="104" applyFont="1" applyBorder="1" applyAlignment="1">
      <alignment horizontal="center"/>
      <protection/>
    </xf>
    <xf numFmtId="0" fontId="2" fillId="0" borderId="35" xfId="104" applyFont="1" applyBorder="1" applyAlignment="1">
      <alignment horizontal="center"/>
      <protection/>
    </xf>
    <xf numFmtId="0" fontId="2" fillId="0" borderId="27" xfId="104" applyFont="1" applyBorder="1" applyAlignment="1">
      <alignment horizontal="center" vertical="center"/>
      <protection/>
    </xf>
    <xf numFmtId="0" fontId="2" fillId="0" borderId="28" xfId="104" applyFont="1" applyBorder="1" applyAlignment="1">
      <alignment horizontal="center" vertical="center"/>
      <protection/>
    </xf>
    <xf numFmtId="0" fontId="2" fillId="0" borderId="29" xfId="104" applyFont="1" applyBorder="1" applyAlignment="1">
      <alignment horizontal="center" vertical="center"/>
      <protection/>
    </xf>
    <xf numFmtId="0" fontId="35" fillId="0" borderId="26" xfId="104" applyFont="1" applyBorder="1" applyAlignment="1">
      <alignment horizontal="left" wrapText="1"/>
      <protection/>
    </xf>
    <xf numFmtId="0" fontId="2" fillId="0" borderId="26" xfId="104" applyFont="1" applyBorder="1" applyAlignment="1">
      <alignment horizontal="center"/>
      <protection/>
    </xf>
    <xf numFmtId="0" fontId="2" fillId="0" borderId="25" xfId="104" applyFont="1" applyBorder="1" applyAlignment="1">
      <alignment horizontal="center" vertical="center"/>
      <protection/>
    </xf>
    <xf numFmtId="0" fontId="35" fillId="0" borderId="25" xfId="104" applyFont="1" applyBorder="1" applyAlignment="1">
      <alignment horizontal="center" vertical="center"/>
      <protection/>
    </xf>
    <xf numFmtId="0" fontId="3" fillId="0" borderId="33" xfId="104" applyFont="1" applyBorder="1" applyAlignment="1">
      <alignment horizontal="center" wrapText="1"/>
      <protection/>
    </xf>
    <xf numFmtId="0" fontId="2" fillId="0" borderId="26" xfId="104" applyFont="1" applyBorder="1" applyAlignment="1">
      <alignment horizontal="center" vertical="center"/>
      <protection/>
    </xf>
    <xf numFmtId="0" fontId="26" fillId="55" borderId="0" xfId="104" applyFont="1" applyFill="1" applyBorder="1" applyAlignment="1">
      <alignment horizontal="center"/>
      <protection/>
    </xf>
    <xf numFmtId="0" fontId="26" fillId="55" borderId="0" xfId="104" applyFont="1" applyFill="1" applyBorder="1">
      <alignment/>
      <protection/>
    </xf>
    <xf numFmtId="0" fontId="36" fillId="55" borderId="0" xfId="104" applyFont="1" applyFill="1" applyBorder="1" applyAlignment="1">
      <alignment horizontal="center"/>
      <protection/>
    </xf>
    <xf numFmtId="0" fontId="26" fillId="55" borderId="26" xfId="104" applyFont="1" applyFill="1" applyBorder="1" applyAlignment="1">
      <alignment horizontal="center" vertical="center"/>
      <protection/>
    </xf>
    <xf numFmtId="0" fontId="2" fillId="0" borderId="42" xfId="104" applyFont="1" applyBorder="1" applyAlignment="1">
      <alignment horizontal="center" vertical="center"/>
      <protection/>
    </xf>
    <xf numFmtId="0" fontId="2" fillId="0" borderId="43" xfId="104" applyFont="1" applyBorder="1" applyAlignment="1">
      <alignment horizontal="center" vertical="center"/>
      <protection/>
    </xf>
    <xf numFmtId="0" fontId="34" fillId="0" borderId="44" xfId="78" applyFont="1" applyBorder="1" applyAlignment="1">
      <alignment horizontal="left"/>
      <protection/>
    </xf>
    <xf numFmtId="0" fontId="34" fillId="0" borderId="45" xfId="78" applyFont="1" applyBorder="1" applyAlignment="1">
      <alignment horizontal="left"/>
      <protection/>
    </xf>
    <xf numFmtId="0" fontId="34" fillId="0" borderId="46" xfId="78" applyFont="1" applyBorder="1" applyAlignment="1">
      <alignment horizontal="left"/>
      <protection/>
    </xf>
    <xf numFmtId="0" fontId="35" fillId="0" borderId="47" xfId="104" applyFont="1" applyBorder="1" applyAlignment="1">
      <alignment horizontal="left" wrapText="1"/>
      <protection/>
    </xf>
    <xf numFmtId="0" fontId="2" fillId="0" borderId="47" xfId="104" applyFont="1" applyBorder="1" applyAlignment="1">
      <alignment horizontal="center"/>
      <protection/>
    </xf>
    <xf numFmtId="0" fontId="2" fillId="0" borderId="47" xfId="104" applyFont="1" applyBorder="1" applyAlignment="1">
      <alignment horizontal="center" vertical="center"/>
      <protection/>
    </xf>
    <xf numFmtId="0" fontId="35" fillId="0" borderId="47" xfId="104" applyFont="1" applyBorder="1" applyAlignment="1">
      <alignment horizontal="center" vertical="center"/>
      <protection/>
    </xf>
    <xf numFmtId="0" fontId="24" fillId="0" borderId="26" xfId="104" applyFont="1" applyBorder="1" applyAlignment="1">
      <alignment horizontal="center" vertical="center"/>
      <protection/>
    </xf>
    <xf numFmtId="0" fontId="2" fillId="0" borderId="33" xfId="104" applyFont="1" applyBorder="1" applyAlignment="1">
      <alignment horizontal="center" vertical="center"/>
      <protection/>
    </xf>
    <xf numFmtId="0" fontId="32" fillId="0" borderId="0" xfId="104" applyFont="1" applyBorder="1" applyAlignment="1">
      <alignment horizontal="center"/>
      <protection/>
    </xf>
    <xf numFmtId="0" fontId="2" fillId="0" borderId="48" xfId="104" applyFont="1" applyBorder="1" applyAlignment="1">
      <alignment horizontal="left" vertical="center"/>
      <protection/>
    </xf>
    <xf numFmtId="0" fontId="2" fillId="0" borderId="41" xfId="104" applyFont="1" applyBorder="1" applyAlignment="1">
      <alignment horizontal="left" vertical="center"/>
      <protection/>
    </xf>
    <xf numFmtId="0" fontId="2" fillId="0" borderId="39" xfId="104" applyFont="1" applyBorder="1" applyAlignment="1">
      <alignment horizontal="left" vertic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2" xfId="75"/>
    <cellStyle name="Normal 2 2" xfId="76"/>
    <cellStyle name="Normal 3" xfId="77"/>
    <cellStyle name="Normal_Sheet1" xfId="78"/>
    <cellStyle name="Normal_Sheet2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Плохой" xfId="105"/>
    <cellStyle name="Пояснение" xfId="106"/>
    <cellStyle name="Примечание" xfId="107"/>
    <cellStyle name="Связанная ячейка" xfId="108"/>
    <cellStyle name="Текст предупреждения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zoomScalePageLayoutView="0" workbookViewId="0" topLeftCell="A8">
      <selection activeCell="I13" sqref="I13"/>
    </sheetView>
  </sheetViews>
  <sheetFormatPr defaultColWidth="9.140625" defaultRowHeight="12.75"/>
  <cols>
    <col min="1" max="3" width="4.7109375" style="0" customWidth="1"/>
    <col min="4" max="4" width="57.8515625" style="0" customWidth="1"/>
    <col min="5" max="5" width="42.8515625" style="0" customWidth="1"/>
    <col min="6" max="6" width="20.57421875" style="0" customWidth="1"/>
    <col min="7" max="7" width="20.28125" style="0" customWidth="1"/>
    <col min="8" max="8" width="30.8515625" style="0" customWidth="1"/>
    <col min="9" max="9" width="11.421875" style="0" customWidth="1"/>
    <col min="10" max="10" width="12.57421875" style="0" customWidth="1"/>
  </cols>
  <sheetData>
    <row r="1" spans="1:9" s="2" customFormat="1" ht="19.5" customHeight="1">
      <c r="A1" s="1"/>
      <c r="B1" s="1"/>
      <c r="C1" s="1"/>
      <c r="E1" s="17"/>
      <c r="F1" s="17"/>
      <c r="G1" s="27" t="s">
        <v>22</v>
      </c>
      <c r="H1" s="27"/>
      <c r="I1" s="27"/>
    </row>
    <row r="2" spans="1:9" s="2" customFormat="1" ht="18" customHeight="1">
      <c r="A2" s="1"/>
      <c r="B2" s="1"/>
      <c r="C2" s="1"/>
      <c r="E2" s="27" t="s">
        <v>55</v>
      </c>
      <c r="F2" s="27"/>
      <c r="G2" s="27"/>
      <c r="H2" s="27"/>
      <c r="I2" s="27"/>
    </row>
    <row r="3" spans="1:9" s="2" customFormat="1" ht="18" customHeight="1">
      <c r="A3" s="1"/>
      <c r="B3" s="1"/>
      <c r="C3" s="1"/>
      <c r="E3" s="27" t="s">
        <v>56</v>
      </c>
      <c r="F3" s="27"/>
      <c r="G3" s="27"/>
      <c r="H3" s="27"/>
      <c r="I3" s="27"/>
    </row>
    <row r="4" spans="1:3" s="2" customFormat="1" ht="0.75" customHeight="1" hidden="1">
      <c r="A4" s="1"/>
      <c r="B4" s="1"/>
      <c r="C4" s="1"/>
    </row>
    <row r="5" spans="1:3" s="2" customFormat="1" ht="24.75" customHeight="1">
      <c r="A5" s="1"/>
      <c r="B5" s="1"/>
      <c r="C5" s="1"/>
    </row>
    <row r="6" spans="1:14" s="2" customFormat="1" ht="18" customHeight="1">
      <c r="A6" s="29" t="s">
        <v>58</v>
      </c>
      <c r="B6" s="29"/>
      <c r="C6" s="29"/>
      <c r="D6" s="29"/>
      <c r="E6" s="29"/>
      <c r="F6" s="29"/>
      <c r="G6" s="29"/>
      <c r="H6" s="29"/>
      <c r="I6" s="29"/>
      <c r="J6" s="16"/>
      <c r="K6" s="16"/>
      <c r="L6" s="16"/>
      <c r="M6" s="16"/>
      <c r="N6" s="16"/>
    </row>
    <row r="7" spans="1:14" s="2" customFormat="1" ht="18" customHeight="1">
      <c r="A7" s="29" t="s">
        <v>57</v>
      </c>
      <c r="B7" s="29"/>
      <c r="C7" s="29"/>
      <c r="D7" s="29"/>
      <c r="E7" s="29"/>
      <c r="F7" s="29"/>
      <c r="G7" s="29"/>
      <c r="H7" s="29"/>
      <c r="I7" s="29"/>
      <c r="J7" s="16"/>
      <c r="K7" s="16"/>
      <c r="L7" s="16"/>
      <c r="M7" s="16"/>
      <c r="N7" s="16"/>
    </row>
    <row r="8" spans="1:14" s="2" customFormat="1" ht="18" customHeight="1">
      <c r="A8" s="16" t="s">
        <v>38</v>
      </c>
      <c r="B8" s="16"/>
      <c r="C8" s="16"/>
      <c r="D8" s="29" t="s">
        <v>73</v>
      </c>
      <c r="E8" s="29"/>
      <c r="F8" s="29"/>
      <c r="G8" s="29"/>
      <c r="H8" s="29"/>
      <c r="I8" s="16"/>
      <c r="J8" s="16"/>
      <c r="K8" s="16"/>
      <c r="L8" s="16"/>
      <c r="M8" s="16"/>
      <c r="N8" s="16"/>
    </row>
    <row r="9" spans="1:14" s="2" customFormat="1" ht="18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9" s="8" customFormat="1" ht="21" customHeight="1" thickBot="1">
      <c r="A10" s="75" t="s">
        <v>5</v>
      </c>
      <c r="B10" s="38" t="s">
        <v>4</v>
      </c>
      <c r="C10" s="39"/>
      <c r="D10" s="40"/>
      <c r="E10" s="70" t="s">
        <v>1</v>
      </c>
      <c r="F10" s="71" t="s">
        <v>31</v>
      </c>
      <c r="G10" s="88" t="s">
        <v>62</v>
      </c>
      <c r="H10" s="89"/>
      <c r="I10" s="40"/>
    </row>
    <row r="11" spans="1:10" s="8" customFormat="1" ht="33" customHeight="1">
      <c r="A11" s="76"/>
      <c r="B11" s="43"/>
      <c r="C11" s="44"/>
      <c r="D11" s="45"/>
      <c r="E11" s="72" t="s">
        <v>2</v>
      </c>
      <c r="F11" s="82" t="s">
        <v>61</v>
      </c>
      <c r="G11" s="72" t="s">
        <v>31</v>
      </c>
      <c r="H11" s="98" t="s">
        <v>72</v>
      </c>
      <c r="I11" s="102" t="s">
        <v>8</v>
      </c>
      <c r="J11" s="101"/>
    </row>
    <row r="12" spans="1:10" s="8" customFormat="1" ht="18" customHeight="1" thickBot="1">
      <c r="A12" s="77"/>
      <c r="B12" s="48"/>
      <c r="C12" s="49"/>
      <c r="D12" s="50"/>
      <c r="E12" s="73"/>
      <c r="F12" s="74" t="s">
        <v>60</v>
      </c>
      <c r="G12" s="73" t="s">
        <v>75</v>
      </c>
      <c r="H12" s="51" t="s">
        <v>76</v>
      </c>
      <c r="I12" s="100" t="s">
        <v>74</v>
      </c>
      <c r="J12" s="101"/>
    </row>
    <row r="13" spans="1:13" s="2" customFormat="1" ht="34.5" customHeight="1">
      <c r="A13" s="61">
        <v>1</v>
      </c>
      <c r="B13" s="90" t="s">
        <v>39</v>
      </c>
      <c r="C13" s="91"/>
      <c r="D13" s="92"/>
      <c r="E13" s="93" t="s">
        <v>59</v>
      </c>
      <c r="F13" s="94">
        <v>12</v>
      </c>
      <c r="G13" s="95">
        <v>827000</v>
      </c>
      <c r="H13" s="96">
        <f>G13</f>
        <v>827000</v>
      </c>
      <c r="I13" s="97">
        <f>G13+H13</f>
        <v>1654000</v>
      </c>
      <c r="J13" s="8"/>
      <c r="K13" s="8"/>
      <c r="L13" s="5"/>
      <c r="M13" s="5"/>
    </row>
    <row r="14" spans="1:13" s="2" customFormat="1" ht="31.5" customHeight="1">
      <c r="A14" s="56">
        <v>2</v>
      </c>
      <c r="B14" s="57" t="s">
        <v>11</v>
      </c>
      <c r="C14" s="58"/>
      <c r="D14" s="59"/>
      <c r="E14" s="78" t="s">
        <v>63</v>
      </c>
      <c r="F14" s="79">
        <v>12</v>
      </c>
      <c r="G14" s="80">
        <v>694500</v>
      </c>
      <c r="H14" s="81">
        <f aca="true" t="shared" si="0" ref="H14:H27">G14</f>
        <v>694500</v>
      </c>
      <c r="I14" s="97">
        <f>G14+H14</f>
        <v>1389000</v>
      </c>
      <c r="J14" s="8"/>
      <c r="K14" s="8"/>
      <c r="L14" s="5"/>
      <c r="M14" s="5"/>
    </row>
    <row r="15" spans="1:14" s="2" customFormat="1" ht="31.5" customHeight="1">
      <c r="A15" s="56">
        <v>3</v>
      </c>
      <c r="B15" s="57" t="s">
        <v>13</v>
      </c>
      <c r="C15" s="58"/>
      <c r="D15" s="59"/>
      <c r="E15" s="78" t="s">
        <v>63</v>
      </c>
      <c r="F15" s="79">
        <v>12</v>
      </c>
      <c r="G15" s="80">
        <v>888712</v>
      </c>
      <c r="H15" s="81">
        <f>G15</f>
        <v>888712</v>
      </c>
      <c r="I15" s="97">
        <f>G15+H15</f>
        <v>1777424</v>
      </c>
      <c r="J15" s="8"/>
      <c r="K15" s="8"/>
      <c r="L15" s="5"/>
      <c r="M15" s="5"/>
      <c r="N15" s="5"/>
    </row>
    <row r="16" spans="1:11" s="2" customFormat="1" ht="30" customHeight="1">
      <c r="A16" s="56">
        <v>4</v>
      </c>
      <c r="B16" s="57" t="s">
        <v>64</v>
      </c>
      <c r="C16" s="58"/>
      <c r="D16" s="59"/>
      <c r="E16" s="78" t="s">
        <v>36</v>
      </c>
      <c r="F16" s="79">
        <v>8</v>
      </c>
      <c r="G16" s="80">
        <v>752000</v>
      </c>
      <c r="H16" s="81">
        <f t="shared" si="0"/>
        <v>752000</v>
      </c>
      <c r="I16" s="97">
        <f>G16+H16</f>
        <v>1504000</v>
      </c>
      <c r="J16" s="8"/>
      <c r="K16" s="8"/>
    </row>
    <row r="17" spans="1:11" s="2" customFormat="1" ht="28.5" customHeight="1">
      <c r="A17" s="56">
        <v>5</v>
      </c>
      <c r="B17" s="57" t="s">
        <v>14</v>
      </c>
      <c r="C17" s="58"/>
      <c r="D17" s="59"/>
      <c r="E17" s="78" t="s">
        <v>65</v>
      </c>
      <c r="F17" s="79">
        <v>3</v>
      </c>
      <c r="G17" s="80">
        <v>588428</v>
      </c>
      <c r="H17" s="81">
        <f t="shared" si="0"/>
        <v>588428</v>
      </c>
      <c r="I17" s="97">
        <f>G17+H17</f>
        <v>1176856</v>
      </c>
      <c r="J17" s="8"/>
      <c r="K17" s="8"/>
    </row>
    <row r="18" spans="1:11" s="2" customFormat="1" ht="24" customHeight="1">
      <c r="A18" s="56">
        <v>6</v>
      </c>
      <c r="B18" s="57" t="s">
        <v>16</v>
      </c>
      <c r="C18" s="58"/>
      <c r="D18" s="59"/>
      <c r="E18" s="78" t="s">
        <v>37</v>
      </c>
      <c r="F18" s="79">
        <v>3</v>
      </c>
      <c r="G18" s="80">
        <v>70000</v>
      </c>
      <c r="H18" s="81">
        <f t="shared" si="0"/>
        <v>70000</v>
      </c>
      <c r="I18" s="97">
        <f>G18+H18</f>
        <v>140000</v>
      </c>
      <c r="J18" s="8"/>
      <c r="K18" s="8"/>
    </row>
    <row r="19" spans="1:11" s="2" customFormat="1" ht="30" customHeight="1">
      <c r="A19" s="56">
        <v>7</v>
      </c>
      <c r="B19" s="57" t="s">
        <v>18</v>
      </c>
      <c r="C19" s="58"/>
      <c r="D19" s="59"/>
      <c r="E19" s="78" t="s">
        <v>65</v>
      </c>
      <c r="F19" s="79">
        <v>5</v>
      </c>
      <c r="G19" s="80">
        <v>6200</v>
      </c>
      <c r="H19" s="81">
        <f t="shared" si="0"/>
        <v>6200</v>
      </c>
      <c r="I19" s="97">
        <f>G19+H19</f>
        <v>12400</v>
      </c>
      <c r="J19" s="8"/>
      <c r="K19" s="8"/>
    </row>
    <row r="20" spans="1:11" s="2" customFormat="1" ht="21" customHeight="1">
      <c r="A20" s="56">
        <v>8</v>
      </c>
      <c r="B20" s="57" t="s">
        <v>12</v>
      </c>
      <c r="C20" s="58"/>
      <c r="D20" s="59"/>
      <c r="E20" s="78" t="s">
        <v>65</v>
      </c>
      <c r="F20" s="79">
        <v>5</v>
      </c>
      <c r="G20" s="80">
        <v>61050</v>
      </c>
      <c r="H20" s="81">
        <f t="shared" si="0"/>
        <v>61050</v>
      </c>
      <c r="I20" s="97">
        <f>G20+H20</f>
        <v>122100</v>
      </c>
      <c r="J20" s="8"/>
      <c r="K20" s="8"/>
    </row>
    <row r="21" spans="1:11" s="4" customFormat="1" ht="27.75" customHeight="1">
      <c r="A21" s="56">
        <v>9</v>
      </c>
      <c r="B21" s="57" t="s">
        <v>19</v>
      </c>
      <c r="C21" s="58"/>
      <c r="D21" s="59"/>
      <c r="E21" s="78" t="s">
        <v>65</v>
      </c>
      <c r="F21" s="79">
        <v>5</v>
      </c>
      <c r="G21" s="80">
        <v>34000</v>
      </c>
      <c r="H21" s="81">
        <f t="shared" si="0"/>
        <v>34000</v>
      </c>
      <c r="I21" s="97">
        <f>G21+H21</f>
        <v>68000</v>
      </c>
      <c r="J21" s="8"/>
      <c r="K21" s="8"/>
    </row>
    <row r="22" spans="1:11" s="4" customFormat="1" ht="33" customHeight="1">
      <c r="A22" s="56">
        <v>10</v>
      </c>
      <c r="B22" s="57" t="s">
        <v>15</v>
      </c>
      <c r="C22" s="58"/>
      <c r="D22" s="59"/>
      <c r="E22" s="78" t="s">
        <v>66</v>
      </c>
      <c r="F22" s="83">
        <v>12</v>
      </c>
      <c r="G22" s="80">
        <v>772100</v>
      </c>
      <c r="H22" s="81">
        <f t="shared" si="0"/>
        <v>772100</v>
      </c>
      <c r="I22" s="97">
        <f>G22+H22</f>
        <v>1544200</v>
      </c>
      <c r="J22" s="8"/>
      <c r="K22" s="8"/>
    </row>
    <row r="23" spans="1:11" s="4" customFormat="1" ht="33" customHeight="1">
      <c r="A23" s="56">
        <v>11</v>
      </c>
      <c r="B23" s="57" t="s">
        <v>20</v>
      </c>
      <c r="C23" s="58"/>
      <c r="D23" s="59"/>
      <c r="E23" s="78" t="s">
        <v>67</v>
      </c>
      <c r="F23" s="83">
        <v>12</v>
      </c>
      <c r="G23" s="80">
        <v>641000</v>
      </c>
      <c r="H23" s="81">
        <f t="shared" si="0"/>
        <v>641000</v>
      </c>
      <c r="I23" s="97">
        <f>G23+H23</f>
        <v>1282000</v>
      </c>
      <c r="J23" s="8"/>
      <c r="K23" s="8"/>
    </row>
    <row r="24" spans="1:11" s="4" customFormat="1" ht="34.5" customHeight="1">
      <c r="A24" s="56">
        <v>12</v>
      </c>
      <c r="B24" s="57" t="s">
        <v>6</v>
      </c>
      <c r="C24" s="58"/>
      <c r="D24" s="59"/>
      <c r="E24" s="78" t="s">
        <v>67</v>
      </c>
      <c r="F24" s="79">
        <v>12</v>
      </c>
      <c r="G24" s="80">
        <v>533000</v>
      </c>
      <c r="H24" s="81">
        <f t="shared" si="0"/>
        <v>533000</v>
      </c>
      <c r="I24" s="97">
        <f>G24+H24</f>
        <v>1066000</v>
      </c>
      <c r="J24" s="8"/>
      <c r="K24" s="8"/>
    </row>
    <row r="25" spans="1:11" s="4" customFormat="1" ht="30.75" customHeight="1">
      <c r="A25" s="56">
        <v>13</v>
      </c>
      <c r="B25" s="57" t="s">
        <v>21</v>
      </c>
      <c r="C25" s="58"/>
      <c r="D25" s="59"/>
      <c r="E25" s="78" t="s">
        <v>67</v>
      </c>
      <c r="F25" s="79">
        <v>12</v>
      </c>
      <c r="G25" s="80">
        <v>847750</v>
      </c>
      <c r="H25" s="81">
        <f t="shared" si="0"/>
        <v>847750</v>
      </c>
      <c r="I25" s="97">
        <f>G25+H25</f>
        <v>1695500</v>
      </c>
      <c r="J25" s="8"/>
      <c r="K25" s="8"/>
    </row>
    <row r="26" spans="1:11" s="4" customFormat="1" ht="31.5" customHeight="1">
      <c r="A26" s="56">
        <v>14</v>
      </c>
      <c r="B26" s="57" t="s">
        <v>7</v>
      </c>
      <c r="C26" s="58"/>
      <c r="D26" s="59"/>
      <c r="E26" s="78" t="s">
        <v>63</v>
      </c>
      <c r="F26" s="79">
        <v>12</v>
      </c>
      <c r="G26" s="80">
        <v>444500</v>
      </c>
      <c r="H26" s="81">
        <f t="shared" si="0"/>
        <v>444500</v>
      </c>
      <c r="I26" s="97">
        <f>G26+H26</f>
        <v>889000</v>
      </c>
      <c r="J26" s="8"/>
      <c r="K26" s="8"/>
    </row>
    <row r="27" spans="1:11" s="4" customFormat="1" ht="22.5" customHeight="1">
      <c r="A27" s="56">
        <v>15</v>
      </c>
      <c r="B27" s="57" t="s">
        <v>40</v>
      </c>
      <c r="C27" s="58"/>
      <c r="D27" s="59"/>
      <c r="E27" s="78" t="s">
        <v>65</v>
      </c>
      <c r="F27" s="79">
        <v>5</v>
      </c>
      <c r="G27" s="80">
        <v>23300</v>
      </c>
      <c r="H27" s="81">
        <f t="shared" si="0"/>
        <v>23300</v>
      </c>
      <c r="I27" s="97">
        <f>G27+H27</f>
        <v>46600</v>
      </c>
      <c r="J27" s="8"/>
      <c r="K27" s="8"/>
    </row>
    <row r="28" spans="1:11" s="4" customFormat="1" ht="21" customHeight="1">
      <c r="A28" s="63" t="s">
        <v>9</v>
      </c>
      <c r="B28" s="64"/>
      <c r="C28" s="64"/>
      <c r="D28" s="64"/>
      <c r="E28" s="65"/>
      <c r="F28" s="66"/>
      <c r="G28" s="87">
        <f>SUM(G13:G27)</f>
        <v>7183540</v>
      </c>
      <c r="H28" s="87">
        <f>SUM(H13:H27)</f>
        <v>7183540</v>
      </c>
      <c r="I28" s="97">
        <f>G28+H28</f>
        <v>14367080</v>
      </c>
      <c r="J28" s="8"/>
      <c r="K28" s="8"/>
    </row>
    <row r="29" spans="1:11" s="4" customFormat="1" ht="21" customHeight="1">
      <c r="A29" s="84"/>
      <c r="B29" s="84"/>
      <c r="C29" s="84"/>
      <c r="D29" s="84"/>
      <c r="E29" s="84"/>
      <c r="F29" s="86" t="s">
        <v>68</v>
      </c>
      <c r="G29" s="86">
        <f>G28+H28</f>
        <v>14367080</v>
      </c>
      <c r="H29" s="85"/>
      <c r="I29" s="8"/>
      <c r="J29" s="8"/>
      <c r="K29" s="8"/>
    </row>
    <row r="30" spans="1:6" s="8" customFormat="1" ht="18.75" customHeight="1">
      <c r="A30" s="25" t="s">
        <v>69</v>
      </c>
      <c r="B30" s="25"/>
      <c r="C30" s="25"/>
      <c r="D30" s="25"/>
      <c r="E30" s="25"/>
      <c r="F30" s="25"/>
    </row>
    <row r="31" spans="1:8" s="11" customFormat="1" ht="48" customHeight="1">
      <c r="A31" s="10"/>
      <c r="B31" s="10"/>
      <c r="C31" s="10"/>
      <c r="D31" s="99" t="s">
        <v>71</v>
      </c>
      <c r="E31" s="99"/>
      <c r="F31" s="99"/>
      <c r="G31" s="99"/>
      <c r="H31" s="10"/>
    </row>
    <row r="32" spans="1:8" s="11" customFormat="1" ht="54.75" customHeight="1">
      <c r="A32" s="10"/>
      <c r="B32" s="10"/>
      <c r="C32" s="10"/>
      <c r="D32" s="99" t="s">
        <v>70</v>
      </c>
      <c r="E32" s="99"/>
      <c r="F32" s="99"/>
      <c r="G32" s="99"/>
      <c r="H32" s="10"/>
    </row>
    <row r="33" spans="1:8" s="4" customFormat="1" ht="21" customHeight="1">
      <c r="A33" s="6"/>
      <c r="B33" s="6"/>
      <c r="C33" s="6"/>
      <c r="D33" s="6"/>
      <c r="E33" s="6"/>
      <c r="F33" s="6"/>
      <c r="G33" s="6"/>
      <c r="H33" s="6"/>
    </row>
    <row r="34" spans="1:8" s="4" customFormat="1" ht="14.25">
      <c r="A34" s="6"/>
      <c r="B34" s="6"/>
      <c r="C34" s="6"/>
      <c r="D34" s="6"/>
      <c r="E34" s="6"/>
      <c r="F34" s="6"/>
      <c r="G34" s="6"/>
      <c r="H34" s="6"/>
    </row>
    <row r="35" spans="1:8" s="4" customFormat="1" ht="14.25">
      <c r="A35" s="6"/>
      <c r="B35" s="6"/>
      <c r="C35" s="6"/>
      <c r="D35" s="6"/>
      <c r="E35" s="6"/>
      <c r="F35" s="6"/>
      <c r="G35" s="6"/>
      <c r="H35" s="6"/>
    </row>
    <row r="36" spans="1:8" s="4" customFormat="1" ht="14.25">
      <c r="A36" s="6"/>
      <c r="B36" s="6"/>
      <c r="C36" s="6"/>
      <c r="D36" s="6"/>
      <c r="E36" s="6"/>
      <c r="F36" s="6"/>
      <c r="G36" s="6"/>
      <c r="H36" s="6"/>
    </row>
    <row r="37" spans="1:8" s="4" customFormat="1" ht="14.25">
      <c r="A37" s="6"/>
      <c r="B37" s="6"/>
      <c r="C37" s="6"/>
      <c r="D37" s="6"/>
      <c r="E37" s="6"/>
      <c r="F37" s="6"/>
      <c r="G37" s="6"/>
      <c r="H37" s="6"/>
    </row>
    <row r="38" spans="1:8" s="4" customFormat="1" ht="14.25">
      <c r="A38" s="6"/>
      <c r="B38" s="6"/>
      <c r="C38" s="6"/>
      <c r="D38" s="6"/>
      <c r="E38" s="6"/>
      <c r="F38" s="6"/>
      <c r="G38" s="6"/>
      <c r="H38" s="6"/>
    </row>
    <row r="39" spans="1:8" s="4" customFormat="1" ht="14.25">
      <c r="A39" s="6"/>
      <c r="B39" s="6"/>
      <c r="C39" s="6"/>
      <c r="D39" s="6"/>
      <c r="E39" s="6"/>
      <c r="F39" s="6"/>
      <c r="G39" s="6"/>
      <c r="H39" s="6"/>
    </row>
    <row r="40" spans="1:8" s="4" customFormat="1" ht="14.25">
      <c r="A40" s="6"/>
      <c r="B40" s="6"/>
      <c r="C40" s="6"/>
      <c r="D40" s="6"/>
      <c r="E40" s="6"/>
      <c r="F40" s="6"/>
      <c r="G40" s="6"/>
      <c r="H40" s="6"/>
    </row>
    <row r="41" spans="1:8" s="4" customFormat="1" ht="14.25">
      <c r="A41" s="6"/>
      <c r="B41" s="6"/>
      <c r="C41" s="6"/>
      <c r="D41" s="6"/>
      <c r="E41" s="6"/>
      <c r="F41" s="6"/>
      <c r="G41" s="6"/>
      <c r="H41" s="6"/>
    </row>
    <row r="42" spans="1:8" s="4" customFormat="1" ht="14.25">
      <c r="A42" s="6"/>
      <c r="B42" s="6"/>
      <c r="C42" s="6"/>
      <c r="D42" s="6"/>
      <c r="E42" s="6"/>
      <c r="F42" s="6"/>
      <c r="G42" s="6"/>
      <c r="H42" s="6"/>
    </row>
    <row r="43" spans="1:8" s="4" customFormat="1" ht="14.25">
      <c r="A43" s="6"/>
      <c r="B43" s="6"/>
      <c r="C43" s="6"/>
      <c r="D43" s="6"/>
      <c r="E43" s="6"/>
      <c r="F43" s="6"/>
      <c r="G43" s="6"/>
      <c r="H43" s="6"/>
    </row>
    <row r="44" spans="1:8" s="4" customFormat="1" ht="14.25">
      <c r="A44" s="6"/>
      <c r="B44" s="6"/>
      <c r="C44" s="6"/>
      <c r="D44" s="6"/>
      <c r="E44" s="6"/>
      <c r="F44" s="6"/>
      <c r="G44" s="6"/>
      <c r="H44" s="6"/>
    </row>
    <row r="45" spans="1:8" s="4" customFormat="1" ht="14.25">
      <c r="A45" s="6"/>
      <c r="B45" s="6"/>
      <c r="C45" s="6"/>
      <c r="D45" s="6"/>
      <c r="E45" s="6"/>
      <c r="F45" s="6"/>
      <c r="G45" s="6"/>
      <c r="H45" s="6"/>
    </row>
    <row r="46" spans="1:8" s="4" customFormat="1" ht="14.25">
      <c r="A46" s="6"/>
      <c r="B46" s="6"/>
      <c r="C46" s="6"/>
      <c r="D46" s="6"/>
      <c r="E46" s="6"/>
      <c r="F46" s="6"/>
      <c r="G46" s="6"/>
      <c r="H46" s="6"/>
    </row>
  </sheetData>
  <sheetProtection/>
  <mergeCells count="29">
    <mergeCell ref="B10:D12"/>
    <mergeCell ref="D8:H8"/>
    <mergeCell ref="G10:I10"/>
    <mergeCell ref="I11:J11"/>
    <mergeCell ref="I12:J12"/>
    <mergeCell ref="A28:E28"/>
    <mergeCell ref="D31:G31"/>
    <mergeCell ref="D32:G32"/>
    <mergeCell ref="E2:I2"/>
    <mergeCell ref="E3:I3"/>
    <mergeCell ref="B19:D19"/>
    <mergeCell ref="B13:D13"/>
    <mergeCell ref="B14:D14"/>
    <mergeCell ref="B18:D18"/>
    <mergeCell ref="B26:D26"/>
    <mergeCell ref="B27:D27"/>
    <mergeCell ref="B21:D21"/>
    <mergeCell ref="B22:D22"/>
    <mergeCell ref="B23:D23"/>
    <mergeCell ref="B24:D24"/>
    <mergeCell ref="B20:D20"/>
    <mergeCell ref="G1:I1"/>
    <mergeCell ref="A6:I6"/>
    <mergeCell ref="A7:I7"/>
    <mergeCell ref="B25:D25"/>
    <mergeCell ref="B15:D15"/>
    <mergeCell ref="B16:D16"/>
    <mergeCell ref="B17:D17"/>
    <mergeCell ref="A10:A12"/>
  </mergeCells>
  <printOptions/>
  <pageMargins left="0.75" right="0.75" top="1" bottom="1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20">
      <selection activeCell="D34" sqref="D34"/>
    </sheetView>
  </sheetViews>
  <sheetFormatPr defaultColWidth="9.140625" defaultRowHeight="12.75"/>
  <cols>
    <col min="1" max="3" width="5.00390625" style="0" customWidth="1"/>
    <col min="4" max="4" width="74.7109375" style="0" customWidth="1"/>
    <col min="5" max="5" width="25.7109375" style="0" customWidth="1"/>
    <col min="6" max="6" width="13.8515625" style="0" hidden="1" customWidth="1"/>
    <col min="7" max="7" width="14.7109375" style="0" hidden="1" customWidth="1"/>
    <col min="8" max="8" width="13.8515625" style="0" hidden="1" customWidth="1"/>
    <col min="9" max="9" width="12.8515625" style="0" hidden="1" customWidth="1"/>
    <col min="10" max="10" width="12.28125" style="0" hidden="1" customWidth="1"/>
    <col min="11" max="11" width="19.28125" style="0" hidden="1" customWidth="1"/>
    <col min="12" max="12" width="9.140625" style="0" customWidth="1"/>
    <col min="13" max="13" width="20.28125" style="0" customWidth="1"/>
    <col min="16" max="16" width="35.421875" style="0" customWidth="1"/>
  </cols>
  <sheetData>
    <row r="1" spans="1:13" s="2" customFormat="1" ht="19.5" customHeight="1">
      <c r="A1" s="1"/>
      <c r="B1" s="1"/>
      <c r="C1" s="1"/>
      <c r="D1" s="27" t="s">
        <v>0</v>
      </c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8" customHeight="1">
      <c r="A2" s="1"/>
      <c r="B2" s="1"/>
      <c r="C2" s="1"/>
      <c r="D2" s="27"/>
      <c r="E2" s="27"/>
      <c r="F2" s="27"/>
      <c r="G2" s="27"/>
      <c r="H2" s="27"/>
      <c r="I2" s="27" t="s">
        <v>43</v>
      </c>
      <c r="J2" s="27"/>
      <c r="K2" s="27"/>
      <c r="L2" s="27"/>
      <c r="M2" s="27"/>
    </row>
    <row r="3" spans="1:13" s="2" customFormat="1" ht="18" customHeight="1">
      <c r="A3" s="1"/>
      <c r="B3" s="1"/>
      <c r="C3" s="1"/>
      <c r="D3" s="1"/>
      <c r="E3" s="27" t="s">
        <v>46</v>
      </c>
      <c r="F3" s="27"/>
      <c r="G3" s="27"/>
      <c r="H3" s="27"/>
      <c r="I3" s="27"/>
      <c r="J3" s="27"/>
      <c r="K3" s="27"/>
      <c r="L3" s="27"/>
      <c r="M3" s="27"/>
    </row>
    <row r="4" spans="1:4" s="2" customFormat="1" ht="0.75" customHeight="1" hidden="1">
      <c r="A4" s="1"/>
      <c r="B4" s="1"/>
      <c r="C4" s="1"/>
      <c r="D4" s="1"/>
    </row>
    <row r="5" spans="1:14" s="2" customFormat="1" ht="24.75" customHeight="1">
      <c r="A5" s="33" t="s">
        <v>44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"/>
    </row>
    <row r="6" spans="1:16" s="13" customFormat="1" ht="18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"/>
      <c r="O6" s="3"/>
      <c r="P6" s="3"/>
    </row>
    <row r="7" spans="1:16" s="13" customFormat="1" ht="26.25" customHeight="1">
      <c r="A7" s="34" t="s">
        <v>45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"/>
      <c r="O7" s="3"/>
      <c r="P7" s="3"/>
    </row>
    <row r="8" spans="1:16" s="13" customFormat="1" ht="18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"/>
      <c r="P8" s="3"/>
    </row>
    <row r="9" spans="1:16" s="2" customFormat="1" ht="18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2" customFormat="1" ht="18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7" ht="13.5" customHeight="1">
      <c r="A11" s="35" t="s">
        <v>48</v>
      </c>
      <c r="B11" s="38" t="s">
        <v>47</v>
      </c>
      <c r="C11" s="39"/>
      <c r="D11" s="40"/>
      <c r="E11" s="41" t="s">
        <v>41</v>
      </c>
      <c r="F11" s="18" t="s">
        <v>32</v>
      </c>
      <c r="G11" s="30" t="s">
        <v>30</v>
      </c>
      <c r="H11" s="7" t="s">
        <v>23</v>
      </c>
      <c r="I11" s="7" t="s">
        <v>25</v>
      </c>
      <c r="J11" s="7" t="s">
        <v>8</v>
      </c>
      <c r="K11" s="7" t="s">
        <v>27</v>
      </c>
      <c r="L11" s="42" t="s">
        <v>49</v>
      </c>
      <c r="M11" s="41" t="s">
        <v>42</v>
      </c>
      <c r="N11" s="4"/>
      <c r="O11" s="4"/>
      <c r="P11" s="4"/>
      <c r="Q11" s="4"/>
    </row>
    <row r="12" spans="1:17" ht="13.5" customHeight="1">
      <c r="A12" s="36"/>
      <c r="B12" s="43"/>
      <c r="C12" s="44"/>
      <c r="D12" s="45"/>
      <c r="E12" s="46" t="s">
        <v>50</v>
      </c>
      <c r="F12" s="20" t="s">
        <v>33</v>
      </c>
      <c r="G12" s="31"/>
      <c r="H12" s="14" t="s">
        <v>24</v>
      </c>
      <c r="I12" s="14" t="s">
        <v>26</v>
      </c>
      <c r="J12" s="14" t="s">
        <v>3</v>
      </c>
      <c r="K12" s="14" t="s">
        <v>28</v>
      </c>
      <c r="L12" s="47"/>
      <c r="M12" s="46" t="s">
        <v>50</v>
      </c>
      <c r="N12" s="4"/>
      <c r="O12" s="4"/>
      <c r="P12" s="4"/>
      <c r="Q12" s="4"/>
    </row>
    <row r="13" spans="1:17" ht="13.5" customHeight="1" thickBot="1">
      <c r="A13" s="37"/>
      <c r="B13" s="48"/>
      <c r="C13" s="49"/>
      <c r="D13" s="50"/>
      <c r="E13" s="51" t="s">
        <v>51</v>
      </c>
      <c r="F13" s="19" t="s">
        <v>34</v>
      </c>
      <c r="G13" s="32"/>
      <c r="H13" s="9"/>
      <c r="I13" s="9"/>
      <c r="J13" s="9"/>
      <c r="K13" s="9" t="s">
        <v>29</v>
      </c>
      <c r="L13" s="52"/>
      <c r="M13" s="51" t="s">
        <v>51</v>
      </c>
      <c r="N13" s="4"/>
      <c r="O13" s="4"/>
      <c r="P13" s="4"/>
      <c r="Q13" s="4"/>
    </row>
    <row r="14" spans="1:17" s="24" customFormat="1" ht="27.75" customHeight="1">
      <c r="A14" s="21">
        <v>1</v>
      </c>
      <c r="B14" s="53" t="s">
        <v>10</v>
      </c>
      <c r="C14" s="54"/>
      <c r="D14" s="55"/>
      <c r="E14" s="60">
        <v>22050000</v>
      </c>
      <c r="F14" s="21"/>
      <c r="G14" s="21"/>
      <c r="H14" s="21"/>
      <c r="I14" s="21"/>
      <c r="J14" s="21"/>
      <c r="K14" s="21"/>
      <c r="L14" s="26">
        <v>1</v>
      </c>
      <c r="M14" s="61">
        <f>E14*L14</f>
        <v>22050000</v>
      </c>
      <c r="N14" s="23"/>
      <c r="O14" s="23"/>
      <c r="P14" s="22"/>
      <c r="Q14" s="22"/>
    </row>
    <row r="15" spans="1:17" s="24" customFormat="1" ht="27.75" customHeight="1">
      <c r="A15" s="56">
        <v>2</v>
      </c>
      <c r="B15" s="57" t="s">
        <v>52</v>
      </c>
      <c r="C15" s="58"/>
      <c r="D15" s="59"/>
      <c r="E15" s="60">
        <v>27300000</v>
      </c>
      <c r="F15" s="61"/>
      <c r="G15" s="61"/>
      <c r="H15" s="61"/>
      <c r="I15" s="61"/>
      <c r="J15" s="61"/>
      <c r="K15" s="61"/>
      <c r="L15" s="62">
        <v>1</v>
      </c>
      <c r="M15" s="61">
        <f aca="true" t="shared" si="0" ref="M15:M28">E15*L15</f>
        <v>27300000</v>
      </c>
      <c r="N15" s="23"/>
      <c r="O15" s="23"/>
      <c r="P15" s="22"/>
      <c r="Q15" s="22"/>
    </row>
    <row r="16" spans="1:17" s="24" customFormat="1" ht="27.75" customHeight="1">
      <c r="A16" s="56">
        <v>3</v>
      </c>
      <c r="B16" s="57" t="s">
        <v>13</v>
      </c>
      <c r="C16" s="58"/>
      <c r="D16" s="59"/>
      <c r="E16" s="60">
        <v>37571200</v>
      </c>
      <c r="F16" s="61"/>
      <c r="G16" s="61"/>
      <c r="H16" s="61"/>
      <c r="I16" s="61"/>
      <c r="J16" s="61"/>
      <c r="K16" s="61"/>
      <c r="L16" s="62">
        <v>1</v>
      </c>
      <c r="M16" s="61">
        <f t="shared" si="0"/>
        <v>37571200</v>
      </c>
      <c r="N16" s="23"/>
      <c r="O16" s="23"/>
      <c r="P16" s="23"/>
      <c r="Q16" s="23"/>
    </row>
    <row r="17" spans="1:17" s="24" customFormat="1" ht="27.75" customHeight="1">
      <c r="A17" s="56">
        <v>4</v>
      </c>
      <c r="B17" s="57" t="s">
        <v>17</v>
      </c>
      <c r="C17" s="58"/>
      <c r="D17" s="59"/>
      <c r="E17" s="60">
        <v>16100000</v>
      </c>
      <c r="F17" s="61"/>
      <c r="G17" s="61"/>
      <c r="H17" s="61"/>
      <c r="I17" s="61"/>
      <c r="J17" s="61"/>
      <c r="K17" s="61"/>
      <c r="L17" s="62">
        <v>2</v>
      </c>
      <c r="M17" s="61">
        <f t="shared" si="0"/>
        <v>32200000</v>
      </c>
      <c r="N17" s="22"/>
      <c r="O17" s="22"/>
      <c r="P17" s="22"/>
      <c r="Q17" s="22"/>
    </row>
    <row r="18" spans="1:17" s="24" customFormat="1" ht="27.75" customHeight="1">
      <c r="A18" s="56">
        <v>5</v>
      </c>
      <c r="B18" s="57" t="s">
        <v>14</v>
      </c>
      <c r="C18" s="58"/>
      <c r="D18" s="59"/>
      <c r="E18" s="60">
        <v>31492800</v>
      </c>
      <c r="F18" s="56"/>
      <c r="G18" s="56"/>
      <c r="H18" s="56"/>
      <c r="I18" s="56"/>
      <c r="J18" s="56"/>
      <c r="K18" s="56"/>
      <c r="L18" s="62">
        <v>1</v>
      </c>
      <c r="M18" s="61">
        <f t="shared" si="0"/>
        <v>31492800</v>
      </c>
      <c r="N18" s="22"/>
      <c r="O18" s="22"/>
      <c r="P18" s="22"/>
      <c r="Q18" s="22"/>
    </row>
    <row r="19" spans="1:17" s="24" customFormat="1" ht="27.75" customHeight="1">
      <c r="A19" s="56">
        <v>6</v>
      </c>
      <c r="B19" s="57" t="s">
        <v>16</v>
      </c>
      <c r="C19" s="58"/>
      <c r="D19" s="59"/>
      <c r="E19" s="60">
        <v>7000000</v>
      </c>
      <c r="F19" s="56"/>
      <c r="G19" s="56"/>
      <c r="H19" s="56"/>
      <c r="I19" s="56"/>
      <c r="J19" s="56"/>
      <c r="K19" s="56"/>
      <c r="L19" s="62">
        <v>1</v>
      </c>
      <c r="M19" s="61">
        <f t="shared" si="0"/>
        <v>7000000</v>
      </c>
      <c r="N19" s="22"/>
      <c r="O19" s="22"/>
      <c r="P19" s="22"/>
      <c r="Q19" s="22"/>
    </row>
    <row r="20" spans="1:17" s="24" customFormat="1" ht="27.75" customHeight="1">
      <c r="A20" s="56">
        <v>7</v>
      </c>
      <c r="B20" s="57" t="s">
        <v>18</v>
      </c>
      <c r="C20" s="58"/>
      <c r="D20" s="59"/>
      <c r="E20" s="60">
        <v>620000</v>
      </c>
      <c r="F20" s="56"/>
      <c r="G20" s="56"/>
      <c r="H20" s="56"/>
      <c r="I20" s="56"/>
      <c r="J20" s="56"/>
      <c r="K20" s="56"/>
      <c r="L20" s="62">
        <v>1</v>
      </c>
      <c r="M20" s="61">
        <f t="shared" si="0"/>
        <v>620000</v>
      </c>
      <c r="N20" s="22"/>
      <c r="O20" s="22"/>
      <c r="P20" s="22"/>
      <c r="Q20" s="22"/>
    </row>
    <row r="21" spans="1:17" s="24" customFormat="1" ht="27.75" customHeight="1">
      <c r="A21" s="56">
        <v>8</v>
      </c>
      <c r="B21" s="57" t="s">
        <v>12</v>
      </c>
      <c r="C21" s="58"/>
      <c r="D21" s="59"/>
      <c r="E21" s="60">
        <v>5055000</v>
      </c>
      <c r="F21" s="56"/>
      <c r="G21" s="56"/>
      <c r="H21" s="56"/>
      <c r="I21" s="56"/>
      <c r="J21" s="56"/>
      <c r="K21" s="56"/>
      <c r="L21" s="62">
        <v>1</v>
      </c>
      <c r="M21" s="61">
        <f t="shared" si="0"/>
        <v>5055000</v>
      </c>
      <c r="N21" s="22"/>
      <c r="O21" s="22"/>
      <c r="P21" s="22"/>
      <c r="Q21" s="22"/>
    </row>
    <row r="22" spans="1:17" s="24" customFormat="1" ht="27.75" customHeight="1">
      <c r="A22" s="56">
        <v>9</v>
      </c>
      <c r="B22" s="57" t="s">
        <v>19</v>
      </c>
      <c r="C22" s="58"/>
      <c r="D22" s="59"/>
      <c r="E22" s="60">
        <v>1700000</v>
      </c>
      <c r="F22" s="56"/>
      <c r="G22" s="56"/>
      <c r="H22" s="56"/>
      <c r="I22" s="56"/>
      <c r="J22" s="56"/>
      <c r="K22" s="56"/>
      <c r="L22" s="62">
        <v>2</v>
      </c>
      <c r="M22" s="61">
        <f t="shared" si="0"/>
        <v>3400000</v>
      </c>
      <c r="N22" s="22"/>
      <c r="O22" s="22"/>
      <c r="P22" s="22"/>
      <c r="Q22" s="22"/>
    </row>
    <row r="23" spans="1:17" s="24" customFormat="1" ht="27.75" customHeight="1">
      <c r="A23" s="56">
        <v>10</v>
      </c>
      <c r="B23" s="57" t="s">
        <v>15</v>
      </c>
      <c r="C23" s="58"/>
      <c r="D23" s="59"/>
      <c r="E23" s="60">
        <v>22050000</v>
      </c>
      <c r="F23" s="61"/>
      <c r="G23" s="61"/>
      <c r="H23" s="61"/>
      <c r="I23" s="61"/>
      <c r="J23" s="61"/>
      <c r="K23" s="61"/>
      <c r="L23" s="62">
        <v>1</v>
      </c>
      <c r="M23" s="61">
        <f t="shared" si="0"/>
        <v>22050000</v>
      </c>
      <c r="N23" s="22"/>
      <c r="O23" s="22"/>
      <c r="P23" s="22"/>
      <c r="Q23" s="22"/>
    </row>
    <row r="24" spans="1:17" s="24" customFormat="1" ht="27.75" customHeight="1">
      <c r="A24" s="56">
        <v>11</v>
      </c>
      <c r="B24" s="57" t="s">
        <v>20</v>
      </c>
      <c r="C24" s="58"/>
      <c r="D24" s="59"/>
      <c r="E24" s="60">
        <v>32500000</v>
      </c>
      <c r="F24" s="61"/>
      <c r="G24" s="61"/>
      <c r="H24" s="61"/>
      <c r="I24" s="61"/>
      <c r="J24" s="61"/>
      <c r="K24" s="61"/>
      <c r="L24" s="62">
        <v>1</v>
      </c>
      <c r="M24" s="61">
        <f t="shared" si="0"/>
        <v>32500000</v>
      </c>
      <c r="N24" s="22"/>
      <c r="O24" s="22"/>
      <c r="P24" s="22"/>
      <c r="Q24" s="22"/>
    </row>
    <row r="25" spans="1:17" s="24" customFormat="1" ht="27.75" customHeight="1">
      <c r="A25" s="56">
        <v>12</v>
      </c>
      <c r="B25" s="57" t="s">
        <v>6</v>
      </c>
      <c r="C25" s="58"/>
      <c r="D25" s="59"/>
      <c r="E25" s="60">
        <v>26000000</v>
      </c>
      <c r="F25" s="61"/>
      <c r="G25" s="61"/>
      <c r="H25" s="61"/>
      <c r="I25" s="61"/>
      <c r="J25" s="61"/>
      <c r="K25" s="61"/>
      <c r="L25" s="62">
        <v>1</v>
      </c>
      <c r="M25" s="61">
        <f t="shared" si="0"/>
        <v>26000000</v>
      </c>
      <c r="N25" s="22"/>
      <c r="O25" s="22"/>
      <c r="P25" s="22"/>
      <c r="Q25" s="22"/>
    </row>
    <row r="26" spans="1:17" s="24" customFormat="1" ht="27.75" customHeight="1">
      <c r="A26" s="56">
        <v>13</v>
      </c>
      <c r="B26" s="57" t="s">
        <v>21</v>
      </c>
      <c r="C26" s="58"/>
      <c r="D26" s="59"/>
      <c r="E26" s="60">
        <v>18000000</v>
      </c>
      <c r="F26" s="61"/>
      <c r="G26" s="61"/>
      <c r="H26" s="61"/>
      <c r="I26" s="61"/>
      <c r="J26" s="61"/>
      <c r="K26" s="61"/>
      <c r="L26" s="62">
        <v>1</v>
      </c>
      <c r="M26" s="61">
        <f t="shared" si="0"/>
        <v>18000000</v>
      </c>
      <c r="N26" s="22"/>
      <c r="O26" s="22"/>
      <c r="P26" s="22"/>
      <c r="Q26" s="22"/>
    </row>
    <row r="27" spans="1:17" s="24" customFormat="1" ht="27.75" customHeight="1">
      <c r="A27" s="56">
        <v>14</v>
      </c>
      <c r="B27" s="57" t="s">
        <v>7</v>
      </c>
      <c r="C27" s="58"/>
      <c r="D27" s="59"/>
      <c r="E27" s="60">
        <v>12000000</v>
      </c>
      <c r="F27" s="61"/>
      <c r="G27" s="61"/>
      <c r="H27" s="61"/>
      <c r="I27" s="61"/>
      <c r="J27" s="61"/>
      <c r="K27" s="61"/>
      <c r="L27" s="62">
        <v>1</v>
      </c>
      <c r="M27" s="61">
        <f t="shared" si="0"/>
        <v>12000000</v>
      </c>
      <c r="N27" s="22"/>
      <c r="O27" s="22"/>
      <c r="P27" s="22"/>
      <c r="Q27" s="22"/>
    </row>
    <row r="28" spans="1:17" s="24" customFormat="1" ht="27.75" customHeight="1">
      <c r="A28" s="56">
        <v>15</v>
      </c>
      <c r="B28" s="57" t="s">
        <v>53</v>
      </c>
      <c r="C28" s="58"/>
      <c r="D28" s="59"/>
      <c r="E28" s="60">
        <v>1090000</v>
      </c>
      <c r="F28" s="56"/>
      <c r="G28" s="56"/>
      <c r="H28" s="56"/>
      <c r="I28" s="56"/>
      <c r="J28" s="56"/>
      <c r="K28" s="56"/>
      <c r="L28" s="62">
        <v>2</v>
      </c>
      <c r="M28" s="61">
        <f t="shared" si="0"/>
        <v>2180000</v>
      </c>
      <c r="N28" s="22"/>
      <c r="O28" s="22"/>
      <c r="P28" s="22"/>
      <c r="Q28" s="22"/>
    </row>
    <row r="29" spans="1:17" ht="31.5" customHeight="1">
      <c r="A29" s="67" t="s">
        <v>9</v>
      </c>
      <c r="B29" s="68"/>
      <c r="C29" s="68"/>
      <c r="D29" s="69"/>
      <c r="E29" s="66">
        <f>SUM(E14:E28)</f>
        <v>260529000</v>
      </c>
      <c r="F29" s="66">
        <f aca="true" t="shared" si="1" ref="F29:M29">SUM(F14:F28)</f>
        <v>0</v>
      </c>
      <c r="G29" s="66">
        <f t="shared" si="1"/>
        <v>0</v>
      </c>
      <c r="H29" s="66">
        <f t="shared" si="1"/>
        <v>0</v>
      </c>
      <c r="I29" s="66">
        <f t="shared" si="1"/>
        <v>0</v>
      </c>
      <c r="J29" s="66">
        <f t="shared" si="1"/>
        <v>0</v>
      </c>
      <c r="K29" s="66">
        <f t="shared" si="1"/>
        <v>0</v>
      </c>
      <c r="L29" s="66">
        <f t="shared" si="1"/>
        <v>18</v>
      </c>
      <c r="M29" s="66">
        <f t="shared" si="1"/>
        <v>279419000</v>
      </c>
      <c r="N29" s="2"/>
      <c r="O29" s="2"/>
      <c r="P29" s="2"/>
      <c r="Q29" s="2"/>
    </row>
    <row r="30" ht="18">
      <c r="L30" s="12"/>
    </row>
    <row r="31" ht="18">
      <c r="L31" s="12"/>
    </row>
    <row r="32" ht="18">
      <c r="L32" s="12"/>
    </row>
    <row r="33" spans="1:12" s="11" customFormat="1" ht="48" customHeight="1">
      <c r="A33" s="10"/>
      <c r="B33" s="10"/>
      <c r="C33" s="10"/>
      <c r="D33" s="15" t="s">
        <v>54</v>
      </c>
      <c r="E33" s="15"/>
      <c r="F33" s="15"/>
      <c r="G33" s="15"/>
      <c r="L33" s="12"/>
    </row>
    <row r="34" spans="1:12" s="11" customFormat="1" ht="54.75" customHeight="1">
      <c r="A34" s="10"/>
      <c r="B34" s="10"/>
      <c r="C34" s="10"/>
      <c r="D34" s="15" t="s">
        <v>35</v>
      </c>
      <c r="E34" s="15"/>
      <c r="F34" s="15"/>
      <c r="G34" s="15"/>
      <c r="L34" s="12"/>
    </row>
  </sheetData>
  <sheetProtection/>
  <mergeCells count="27">
    <mergeCell ref="D1:M1"/>
    <mergeCell ref="D2:H2"/>
    <mergeCell ref="I2:M2"/>
    <mergeCell ref="E3:M3"/>
    <mergeCell ref="A5:M6"/>
    <mergeCell ref="A11:A13"/>
    <mergeCell ref="B11:D13"/>
    <mergeCell ref="G11:G13"/>
    <mergeCell ref="B14:D14"/>
    <mergeCell ref="A7:M7"/>
    <mergeCell ref="A8:N8"/>
    <mergeCell ref="B18:D18"/>
    <mergeCell ref="B23:D23"/>
    <mergeCell ref="B24:D24"/>
    <mergeCell ref="B25:D25"/>
    <mergeCell ref="B19:D19"/>
    <mergeCell ref="B20:D20"/>
    <mergeCell ref="L11:L13"/>
    <mergeCell ref="B21:D21"/>
    <mergeCell ref="A29:D29"/>
    <mergeCell ref="B27:D27"/>
    <mergeCell ref="B28:D28"/>
    <mergeCell ref="B22:D22"/>
    <mergeCell ref="B26:D26"/>
    <mergeCell ref="B15:D15"/>
    <mergeCell ref="B16:D16"/>
    <mergeCell ref="B17:D17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jermuk</cp:lastModifiedBy>
  <cp:lastPrinted>2018-05-17T07:57:53Z</cp:lastPrinted>
  <dcterms:created xsi:type="dcterms:W3CDTF">2018-05-10T07:20:22Z</dcterms:created>
  <dcterms:modified xsi:type="dcterms:W3CDTF">2018-05-17T07:58:43Z</dcterms:modified>
  <cp:category/>
  <cp:version/>
  <cp:contentType/>
  <cp:contentStatus/>
</cp:coreProperties>
</file>